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anyakangodie\Documents\Bulletins statistiques\"/>
    </mc:Choice>
  </mc:AlternateContent>
  <bookViews>
    <workbookView showHorizontalScroll="0" showVerticalScroll="0" showSheetTabs="0" xWindow="-120" yWindow="-120" windowWidth="20730" windowHeight="11160"/>
  </bookViews>
  <sheets>
    <sheet name="Sommaire" sheetId="2" r:id="rId1"/>
    <sheet name="Signes, sigles et abbreviations" sheetId="65" r:id="rId2"/>
    <sheet name="Cotisants" sheetId="19" r:id="rId3"/>
    <sheet name="Cotisants par province" sheetId="20" r:id="rId4"/>
    <sheet name="Cotisants Par Adm. Pub." sheetId="21" r:id="rId5"/>
    <sheet name="Cotisants par grade" sheetId="22" r:id="rId6"/>
    <sheet name="Cot°. Trimestrielles" sheetId="23" r:id="rId7"/>
    <sheet name="Cot°. par province" sheetId="24" r:id="rId8"/>
    <sheet name="Cot°. par grade" sheetId="25" r:id="rId9"/>
    <sheet name="Cot°. par Adm. Pub." sheetId="26" r:id="rId10"/>
    <sheet name="Cotisants imm." sheetId="27" r:id="rId11"/>
    <sheet name="Cotisants imm. par âge et sexe" sheetId="28" r:id="rId12"/>
    <sheet name="Cot. imm. par prov. et sexe" sheetId="29" r:id="rId13"/>
    <sheet name="Rapport démographique" sheetId="30" r:id="rId14"/>
    <sheet name="Utilisateurs COTIZAPP" sheetId="31" r:id="rId15"/>
    <sheet name="Retraités payés" sheetId="32" r:id="rId16"/>
    <sheet name="Retraités payés par grade" sheetId="33" r:id="rId17"/>
    <sheet name="Bénéficiaires des prestations" sheetId="34" r:id="rId18"/>
    <sheet name="Retr. payés par Adm. Pub." sheetId="35" r:id="rId19"/>
    <sheet name="Béné. de pension de survie" sheetId="36" r:id="rId20"/>
    <sheet name="Retr. payés par âge et sexe" sheetId="37" r:id="rId21"/>
    <sheet name="Prestations servies" sheetId="38" r:id="rId22"/>
    <sheet name="Age et pension de Retr. moyens" sheetId="39" r:id="rId23"/>
    <sheet name="Pension de Retr. tot. par sexe" sheetId="40" r:id="rId24"/>
    <sheet name="Pension de Retr. tot. par grade" sheetId="41" r:id="rId25"/>
    <sheet name="Pensions de Retr. par Adm. pub." sheetId="42" r:id="rId26"/>
    <sheet name="Pensions de Retr. mensuelles" sheetId="43" r:id="rId27"/>
    <sheet name="Ancien. moy. par grade retr." sheetId="44" r:id="rId28"/>
    <sheet name="Rente surv. mens. (retr. déc.)" sheetId="45" r:id="rId29"/>
    <sheet name="Rente surv. mens. (actif déc.)" sheetId="46" r:id="rId30"/>
    <sheet name="Rente surv. mens. total" sheetId="47" r:id="rId31"/>
    <sheet name="Nbr. d'enfants par retr." sheetId="48" r:id="rId32"/>
    <sheet name="Compte de résultats" sheetId="51" r:id="rId33"/>
    <sheet name="Bilan" sheetId="52" r:id="rId34"/>
    <sheet name="Indicateurs de performance" sheetId="53" r:id="rId35"/>
    <sheet name="Revenus" sheetId="54" r:id="rId36"/>
    <sheet name="Charges" sheetId="55" r:id="rId37"/>
    <sheet name="Résulat net après impôt" sheetId="56" r:id="rId38"/>
    <sheet name="Dépôts à terme" sheetId="57" r:id="rId39"/>
    <sheet name="Indicateurs RH" sheetId="64" r:id="rId40"/>
    <sheet name="Effectif général" sheetId="59" r:id="rId41"/>
    <sheet name="Distribution d'âge" sheetId="60" r:id="rId42"/>
    <sheet name="Effectif gén. trim." sheetId="61" r:id="rId43"/>
    <sheet name="Niveau d'études cap. hum." sheetId="62" r:id="rId44"/>
  </sheets>
  <definedNames>
    <definedName name="_Toc69999622" localSheetId="1">'Signes, sigles et abbreviations'!$B$2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42" l="1"/>
  <c r="E31" i="42" s="1"/>
  <c r="C17" i="40"/>
  <c r="D17" i="40"/>
  <c r="E17" i="40" s="1"/>
  <c r="E16" i="40"/>
  <c r="E14" i="40"/>
  <c r="E15" i="40"/>
  <c r="E6" i="40" l="1"/>
  <c r="E7" i="40"/>
  <c r="E8" i="40"/>
  <c r="E9" i="40"/>
  <c r="E10" i="40"/>
  <c r="E11" i="40"/>
  <c r="E12" i="40"/>
  <c r="E13" i="40"/>
  <c r="E5" i="40" l="1"/>
  <c r="D57" i="26" l="1"/>
  <c r="E57" i="26" l="1"/>
  <c r="F57" i="26" s="1"/>
  <c r="G57" i="26" l="1"/>
</calcChain>
</file>

<file path=xl/sharedStrings.xml><?xml version="1.0" encoding="utf-8"?>
<sst xmlns="http://schemas.openxmlformats.org/spreadsheetml/2006/main" count="1049" uniqueCount="429">
  <si>
    <t>COTISATIONS</t>
  </si>
  <si>
    <t>PRESTATIONS</t>
  </si>
  <si>
    <t>FINANCES</t>
  </si>
  <si>
    <t>Cotisations par grade</t>
  </si>
  <si>
    <t>Rapport démographique</t>
  </si>
  <si>
    <t>Cotisations trimestrielles</t>
  </si>
  <si>
    <t xml:space="preserve">Cotisants </t>
  </si>
  <si>
    <t xml:space="preserve">Cotisants par province </t>
  </si>
  <si>
    <t>Cotisant par administration publique</t>
  </si>
  <si>
    <t>Cotisants par grade</t>
  </si>
  <si>
    <t>Cotisations par province</t>
  </si>
  <si>
    <t>Cotisations par administration</t>
  </si>
  <si>
    <t>Cotisants immatriculés par âge et sexe</t>
  </si>
  <si>
    <t xml:space="preserve">Cotisants immatriculés </t>
  </si>
  <si>
    <t>Cotisants immatriculés par province et pa sexe</t>
  </si>
  <si>
    <t>Retraités payés</t>
  </si>
  <si>
    <t>Retraités payés par grade</t>
  </si>
  <si>
    <t>Bénéficiaires des prestations</t>
  </si>
  <si>
    <t>Retraités payés par administration publique</t>
  </si>
  <si>
    <t>Bénéficiaires de pension de survie</t>
  </si>
  <si>
    <t>Retraités payés par âge et sexe</t>
  </si>
  <si>
    <t>Prestations servies</t>
  </si>
  <si>
    <t>Pensions de retraite totales par sexe</t>
  </si>
  <si>
    <t xml:space="preserve">Pensions de retraite totales par grade </t>
  </si>
  <si>
    <t xml:space="preserve">Pensions de retraite par administration publique </t>
  </si>
  <si>
    <t>Pensions de retraite mensuelles</t>
  </si>
  <si>
    <t xml:space="preserve">Ancienneté moyenne par grade des retraités </t>
  </si>
  <si>
    <t>Rente de survie mensuelle (retraités décédés)</t>
  </si>
  <si>
    <t>Rente de survie mensuelle (agents décédés en activité)</t>
  </si>
  <si>
    <t>Rente de survie mensuelle totale</t>
  </si>
  <si>
    <t xml:space="preserve">Nombre d’enfants par retraité </t>
  </si>
  <si>
    <t>Indicateurs de performance</t>
  </si>
  <si>
    <t>Revenus</t>
  </si>
  <si>
    <t>Charges</t>
  </si>
  <si>
    <t xml:space="preserve">Résultat net après impôt </t>
  </si>
  <si>
    <t xml:space="preserve">Dépôts à terme </t>
  </si>
  <si>
    <t>Indicateurs RH</t>
  </si>
  <si>
    <t>Effectif général trimestriel</t>
  </si>
  <si>
    <t>Niveau d’études du capital humain</t>
  </si>
  <si>
    <t xml:space="preserve">Compte de résultats </t>
  </si>
  <si>
    <t>Bilan</t>
  </si>
  <si>
    <t xml:space="preserve"> </t>
  </si>
  <si>
    <t>Effectifs cotisants</t>
  </si>
  <si>
    <t>Variation</t>
  </si>
  <si>
    <t>-</t>
  </si>
  <si>
    <t>N°</t>
  </si>
  <si>
    <t>En %</t>
  </si>
  <si>
    <t>Bas-Uélé</t>
  </si>
  <si>
    <t>Equateur</t>
  </si>
  <si>
    <t>Haut-Katanga</t>
  </si>
  <si>
    <t>Haut-Lomami</t>
  </si>
  <si>
    <t>Haut-Uélé</t>
  </si>
  <si>
    <t>Ituri</t>
  </si>
  <si>
    <t>Kasaï</t>
  </si>
  <si>
    <t>Kasaï central</t>
  </si>
  <si>
    <t>Kasaï oriental</t>
  </si>
  <si>
    <t>Kinshasa</t>
  </si>
  <si>
    <t>Kongo central</t>
  </si>
  <si>
    <t>Kwango</t>
  </si>
  <si>
    <t>Kwilu</t>
  </si>
  <si>
    <t>Lomami</t>
  </si>
  <si>
    <t>Lualaba</t>
  </si>
  <si>
    <t>Mai-ndombe</t>
  </si>
  <si>
    <t>Maniema</t>
  </si>
  <si>
    <t>Mongala</t>
  </si>
  <si>
    <t>Nord-Kivu</t>
  </si>
  <si>
    <t>Nord-Ubangi</t>
  </si>
  <si>
    <t>Sankuru</t>
  </si>
  <si>
    <t>Sud-Kivu</t>
  </si>
  <si>
    <t>Sud-Ubangi</t>
  </si>
  <si>
    <t>Tanganyika</t>
  </si>
  <si>
    <t>Tshopo</t>
  </si>
  <si>
    <t>Tshuapa</t>
  </si>
  <si>
    <t>Total</t>
  </si>
  <si>
    <t>Effectif 2020</t>
  </si>
  <si>
    <t xml:space="preserve">  </t>
  </si>
  <si>
    <t>Province</t>
  </si>
  <si>
    <t>Cotisants</t>
  </si>
  <si>
    <t>Administrations Publiques</t>
  </si>
  <si>
    <t>Actions humanitaires et solidarité nationale</t>
  </si>
  <si>
    <t>Administration de l'assemblée nationale</t>
  </si>
  <si>
    <t>Administration du SENAT</t>
  </si>
  <si>
    <t>Affaires étrangères</t>
  </si>
  <si>
    <t>Affaires foncières</t>
  </si>
  <si>
    <t>Affaires sociales</t>
  </si>
  <si>
    <t>Agriculture</t>
  </si>
  <si>
    <t>Anciens combattants</t>
  </si>
  <si>
    <t>Budget</t>
  </si>
  <si>
    <t>Chancellerie des ordres nationaux</t>
  </si>
  <si>
    <t>Commerce extérieur</t>
  </si>
  <si>
    <t>Commission nationale pour l'UNESCO/administration</t>
  </si>
  <si>
    <t>Communication et médias</t>
  </si>
  <si>
    <t>Coopération internationale</t>
  </si>
  <si>
    <t>Coopération régionale</t>
  </si>
  <si>
    <t>Culture et arts</t>
  </si>
  <si>
    <t xml:space="preserve">Défense nationale </t>
  </si>
  <si>
    <t>Développement rural</t>
  </si>
  <si>
    <t>Droits humains</t>
  </si>
  <si>
    <t>Economie nationale</t>
  </si>
  <si>
    <t>Emploi et travail</t>
  </si>
  <si>
    <t>Enseignement primaire, secondaire et professionnel</t>
  </si>
  <si>
    <t>Enseignement supérieur et universitaire</t>
  </si>
  <si>
    <t>Environnement et conservation de la nature</t>
  </si>
  <si>
    <t>Finances</t>
  </si>
  <si>
    <t>Fonction publique</t>
  </si>
  <si>
    <t>Genre, femme et enfant</t>
  </si>
  <si>
    <t>Hydrocarbures</t>
  </si>
  <si>
    <t>Industrie</t>
  </si>
  <si>
    <t>Infrastructures et travaux publics</t>
  </si>
  <si>
    <t>Inspection générale des finances (IGF)</t>
  </si>
  <si>
    <t>Intérieur et sécurité</t>
  </si>
  <si>
    <t>Jeunesse</t>
  </si>
  <si>
    <t>Justice</t>
  </si>
  <si>
    <t>Mines</t>
  </si>
  <si>
    <t>Plan et suivi de la mise en œuvre de la révolution de la modernité</t>
  </si>
  <si>
    <t>Porte feuille</t>
  </si>
  <si>
    <t>Poste et télécom et nvelles techno de l'information et de la comm</t>
  </si>
  <si>
    <t>Présidence de la république</t>
  </si>
  <si>
    <t>Prévoyance sociale/administration</t>
  </si>
  <si>
    <t>Primature</t>
  </si>
  <si>
    <t>Recherche scientifique</t>
  </si>
  <si>
    <t>Reconstruction</t>
  </si>
  <si>
    <t>Réforme institutionnelle/administration</t>
  </si>
  <si>
    <t>Relation avec le parlement</t>
  </si>
  <si>
    <t>Relation avec les partis politiques/Adm.</t>
  </si>
  <si>
    <t>Ressources hydraulique et électricité</t>
  </si>
  <si>
    <t>Santé publique</t>
  </si>
  <si>
    <t>Sports/administration</t>
  </si>
  <si>
    <t>Tourisme</t>
  </si>
  <si>
    <t>Transport et voies de comm</t>
  </si>
  <si>
    <t>Urbanisme et habitat</t>
  </si>
  <si>
    <t xml:space="preserve">Cotisants par grade </t>
  </si>
  <si>
    <t>Cotisants par administration publique</t>
  </si>
  <si>
    <t>Grades</t>
  </si>
  <si>
    <t>SG</t>
  </si>
  <si>
    <t>D</t>
  </si>
  <si>
    <t>CD</t>
  </si>
  <si>
    <t>CB</t>
  </si>
  <si>
    <t>ATA1</t>
  </si>
  <si>
    <t>ATA2</t>
  </si>
  <si>
    <t>AGA1</t>
  </si>
  <si>
    <t>AGA2</t>
  </si>
  <si>
    <t>AA1</t>
  </si>
  <si>
    <t>AA2</t>
  </si>
  <si>
    <t>Huissier</t>
  </si>
  <si>
    <t>Période</t>
  </si>
  <si>
    <t>CPA (part salariale, 3%)</t>
  </si>
  <si>
    <t>CPE (part patronale, 6%)</t>
  </si>
  <si>
    <t>Trim4</t>
  </si>
  <si>
    <t>Trim1</t>
  </si>
  <si>
    <t>Trim2</t>
  </si>
  <si>
    <t>Trim3</t>
  </si>
  <si>
    <t xml:space="preserve">Provinces </t>
  </si>
  <si>
    <t>CPA</t>
  </si>
  <si>
    <t>CPE</t>
  </si>
  <si>
    <t>Masse salariale</t>
  </si>
  <si>
    <t>CPA (3%)</t>
  </si>
  <si>
    <t>CPE (6%)</t>
  </si>
  <si>
    <t>Commission nationale pour l'UNESCO/adm</t>
  </si>
  <si>
    <t>Coopération régionales</t>
  </si>
  <si>
    <t>Défense nationale anciens combattants</t>
  </si>
  <si>
    <t>Enseignement primaire, secondaire et profes</t>
  </si>
  <si>
    <t>Plan et suivi de la mise en œuvre de la RM</t>
  </si>
  <si>
    <t>Poste et télécom et NTIC</t>
  </si>
  <si>
    <t>Année</t>
  </si>
  <si>
    <t>Effectifs immatriculés</t>
  </si>
  <si>
    <t>Cumul</t>
  </si>
  <si>
    <t>Cotisants immatriculés à la CNSSAP</t>
  </si>
  <si>
    <t xml:space="preserve">Cotisants immatriculés à la CNSSAP par âge et sexe </t>
  </si>
  <si>
    <t>Age</t>
  </si>
  <si>
    <t>Hommes</t>
  </si>
  <si>
    <t>Femmes</t>
  </si>
  <si>
    <t xml:space="preserve">Cotisants immatriculés par province et par sexe </t>
  </si>
  <si>
    <t>Provinces</t>
  </si>
  <si>
    <t>H</t>
  </si>
  <si>
    <t>F</t>
  </si>
  <si>
    <t>Retraités</t>
  </si>
  <si>
    <t>Indice</t>
  </si>
  <si>
    <t>Utilisateurs</t>
  </si>
  <si>
    <t>Effectifs retraités</t>
  </si>
  <si>
    <t>Prestations</t>
  </si>
  <si>
    <t>Pension de retraite</t>
  </si>
  <si>
    <t>Pension de réversion</t>
  </si>
  <si>
    <t>Affaires foncières et Affaires sociales</t>
  </si>
  <si>
    <t>Emploi, travail et prévoyance sociale</t>
  </si>
  <si>
    <t>Réforme institutionnelle et décentralisation</t>
  </si>
  <si>
    <t>Bénéficiaires</t>
  </si>
  <si>
    <t>Conjoint</t>
  </si>
  <si>
    <t>Orphelins</t>
  </si>
  <si>
    <t>Retraités payés par âge et par sexe</t>
  </si>
  <si>
    <t>(-)65</t>
  </si>
  <si>
    <t>(+)79</t>
  </si>
  <si>
    <t>Pensions de retraite</t>
  </si>
  <si>
    <t>Pensions de réversion</t>
  </si>
  <si>
    <t>Pension</t>
  </si>
  <si>
    <t>Sexe</t>
  </si>
  <si>
    <t>Age moyen</t>
  </si>
  <si>
    <t>Moyenne générale</t>
  </si>
  <si>
    <t>Pensions de retraite (H)</t>
  </si>
  <si>
    <t>Pensions de retraite (F)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</si>
  <si>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</si>
  <si>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</si>
  <si>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</si>
  <si>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</si>
  <si>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</si>
  <si>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</si>
  <si>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</si>
  <si>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</si>
  <si>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</si>
  <si>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</si>
  <si>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</si>
  <si>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</si>
  <si>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Grade</t>
  </si>
  <si>
    <t>Ancienneté moyenne</t>
  </si>
  <si>
    <t>Total enfants</t>
  </si>
  <si>
    <t>Enfants par retraité</t>
  </si>
  <si>
    <t>Intitulés des comptes</t>
  </si>
  <si>
    <t>Produits techniques</t>
  </si>
  <si>
    <t>Produits sur opération de placement</t>
  </si>
  <si>
    <t>Charges techniques</t>
  </si>
  <si>
    <t>Matières et fournitures consommées</t>
  </si>
  <si>
    <t>Transports consommés</t>
  </si>
  <si>
    <t>Autres services consommés</t>
  </si>
  <si>
    <t>Charges et pertes diverses</t>
  </si>
  <si>
    <t>Charges du personnel</t>
  </si>
  <si>
    <t>Intérêt reçus</t>
  </si>
  <si>
    <t>Charges financières</t>
  </si>
  <si>
    <t>Dotations aux provisions exigibles</t>
  </si>
  <si>
    <t>Résultat brut d'exploitation</t>
  </si>
  <si>
    <t>Impôt et taxes</t>
  </si>
  <si>
    <t>Dotations aux amortissements</t>
  </si>
  <si>
    <t>Résultat courant avant impôt</t>
  </si>
  <si>
    <t>Résultat sur cession d'éléments d'actifs</t>
  </si>
  <si>
    <t>Reprise sur provisions</t>
  </si>
  <si>
    <t>Produits exceptionnels</t>
  </si>
  <si>
    <t>Impôt sur le bénéfice</t>
  </si>
  <si>
    <t xml:space="preserve">Résultat net </t>
  </si>
  <si>
    <t>ACTIF</t>
  </si>
  <si>
    <t>ACTIF IMMOBILISE</t>
  </si>
  <si>
    <t>Immobilisations incorporelles</t>
  </si>
  <si>
    <t>Licences et logiciels</t>
  </si>
  <si>
    <t>Charges immobilisées</t>
  </si>
  <si>
    <t>Total des immobilisations incorporelles</t>
  </si>
  <si>
    <t>Immobilisations corporelles</t>
  </si>
  <si>
    <t>Valeurs immobilisées corporelles</t>
  </si>
  <si>
    <t>Autres valeurs immobilisées corporelles en cours</t>
  </si>
  <si>
    <t>- </t>
  </si>
  <si>
    <t>Total des immobilisations corporelles</t>
  </si>
  <si>
    <t>Immobilisations financières</t>
  </si>
  <si>
    <t>Dépôts et cautionnements</t>
  </si>
  <si>
    <t>Total des immobilisations financières</t>
  </si>
  <si>
    <t>TOTAL ACTIF IMMOBILISE</t>
  </si>
  <si>
    <t>ACTIF CIRCULANT</t>
  </si>
  <si>
    <t>Créances d'exploitation</t>
  </si>
  <si>
    <t>Clients, Cotisants</t>
  </si>
  <si>
    <t>Avantages et Acompte au personnel</t>
  </si>
  <si>
    <t>Débiteurs divers, charges constatées d'avance</t>
  </si>
  <si>
    <t>Contribution de l'Etat Congolais</t>
  </si>
  <si>
    <t>Total des créances d'exploitations</t>
  </si>
  <si>
    <t>TOTAL ACTIF CIRCULANT</t>
  </si>
  <si>
    <t>TRESORERIE</t>
  </si>
  <si>
    <t>Banques, chèques postaux, caisses</t>
  </si>
  <si>
    <t>TOTAL TRESORERIE</t>
  </si>
  <si>
    <t>TOTAL ACTIF</t>
  </si>
  <si>
    <t>PASSIF</t>
  </si>
  <si>
    <t>Fonds propres</t>
  </si>
  <si>
    <t>Dotation initiale</t>
  </si>
  <si>
    <t>Résultat net de l'exercice</t>
  </si>
  <si>
    <t>Report à nouveau</t>
  </si>
  <si>
    <t>Subvention d'investissement</t>
  </si>
  <si>
    <t>Plus-value de réévaluation</t>
  </si>
  <si>
    <t>Total des fonds propres</t>
  </si>
  <si>
    <t>Dettes financières et ressources assimilées</t>
  </si>
  <si>
    <t>Emprunts et dettes financières</t>
  </si>
  <si>
    <t>Provisions financières pour risques et charges</t>
  </si>
  <si>
    <t>Total des dettes financières et ressources assimilées</t>
  </si>
  <si>
    <t>Passif circulant</t>
  </si>
  <si>
    <t>Dettes fiscales</t>
  </si>
  <si>
    <t>Personnel, charges à payer</t>
  </si>
  <si>
    <t>Prestations à payer</t>
  </si>
  <si>
    <t>Divers passifs</t>
  </si>
  <si>
    <t>Cotisations et pénalités de retard</t>
  </si>
  <si>
    <t>Ecart de conversion passif</t>
  </si>
  <si>
    <t>TOTAL PASSIF CIRCULANT</t>
  </si>
  <si>
    <t>TOTAL PASSIF</t>
  </si>
  <si>
    <t>Ratios</t>
  </si>
  <si>
    <t>Normes</t>
  </si>
  <si>
    <t>Ratio des charges de fonctionnement par rapport au total des revenus</t>
  </si>
  <si>
    <t>Inférieur ou égal à 15%</t>
  </si>
  <si>
    <t>Frais du personnel par rapport aux dépenses de fonctionnement</t>
  </si>
  <si>
    <t>Inférieur ou égal à 50%</t>
  </si>
  <si>
    <t>Ratio du résultat net par rapport aux cotisations</t>
  </si>
  <si>
    <t>Supérieur ou égal à 20%</t>
  </si>
  <si>
    <t>Ratio des réserves</t>
  </si>
  <si>
    <t>Supérieur ou égal à 3</t>
  </si>
  <si>
    <t>Ratio d’autosuffisance</t>
  </si>
  <si>
    <t>Supérieur ou égal à 120%</t>
  </si>
  <si>
    <t>Total revenus</t>
  </si>
  <si>
    <t>Variation en %</t>
  </si>
  <si>
    <t>Frais de gestion</t>
  </si>
  <si>
    <t>Total charges</t>
  </si>
  <si>
    <t>DAT</t>
  </si>
  <si>
    <t>Indicateurs suivis</t>
  </si>
  <si>
    <t>Nombre d'agents et cadres</t>
  </si>
  <si>
    <t>Nombre de dirigeants</t>
  </si>
  <si>
    <t> 3</t>
  </si>
  <si>
    <t>Nombre de consultants techniques</t>
  </si>
  <si>
    <t> 2</t>
  </si>
  <si>
    <t>Age moyen du staff interne</t>
  </si>
  <si>
    <t>33 ans</t>
  </si>
  <si>
    <t>32 ans</t>
  </si>
  <si>
    <t>6 mois</t>
  </si>
  <si>
    <t>13 mois</t>
  </si>
  <si>
    <t>27 mois</t>
  </si>
  <si>
    <t>23 mois</t>
  </si>
  <si>
    <t>Effectif staff féminin</t>
  </si>
  <si>
    <t>44.7%</t>
  </si>
  <si>
    <t>34.4%</t>
  </si>
  <si>
    <t>32.4%</t>
  </si>
  <si>
    <t>32.7%</t>
  </si>
  <si>
    <t>Taux de rétention du personnel</t>
  </si>
  <si>
    <t>Catégorie</t>
  </si>
  <si>
    <t>Dirigeants</t>
  </si>
  <si>
    <t>3 </t>
  </si>
  <si>
    <t>Cadres</t>
  </si>
  <si>
    <t>8 </t>
  </si>
  <si>
    <t>10 </t>
  </si>
  <si>
    <t>Maîtrises</t>
  </si>
  <si>
    <t>17 </t>
  </si>
  <si>
    <t>Agents d'exécution</t>
  </si>
  <si>
    <t>31 </t>
  </si>
  <si>
    <t>Consultants techniques</t>
  </si>
  <si>
    <t>2 </t>
  </si>
  <si>
    <t>44 </t>
  </si>
  <si>
    <t>63 </t>
  </si>
  <si>
    <t>Classe d’âge </t>
  </si>
  <si>
    <t>23-25</t>
  </si>
  <si>
    <t>26-28</t>
  </si>
  <si>
    <t>29-31</t>
  </si>
  <si>
    <t>32-34</t>
  </si>
  <si>
    <t>35-37</t>
  </si>
  <si>
    <t>38-40</t>
  </si>
  <si>
    <t>41-45</t>
  </si>
  <si>
    <t>(+)45</t>
  </si>
  <si>
    <t>Note : cette variable ne prend pas en compte les consultants</t>
  </si>
  <si>
    <t>Effectif général trimestriel CNSSAP</t>
  </si>
  <si>
    <t>Période </t>
  </si>
  <si>
    <t>Agents d'exécutions</t>
  </si>
  <si>
    <t>Niveau d’étude du capital humain CNSSAP</t>
  </si>
  <si>
    <t>Niveau d'études</t>
  </si>
  <si>
    <t>DEA/DES</t>
  </si>
  <si>
    <t>Licence (Bac+5)</t>
  </si>
  <si>
    <t>Graduat (Bac+3)</t>
  </si>
  <si>
    <t>D6</t>
  </si>
  <si>
    <t xml:space="preserve">                         CAISSE NATIONALE DE SECURITE SOCIALE</t>
  </si>
  <si>
    <t xml:space="preserve">                                  DES AGENTS PUBLICS DE L’ETAT</t>
  </si>
  <si>
    <t xml:space="preserve">                ANNUAIRE STATISTIQUE 2020</t>
  </si>
  <si>
    <t>Cotisations trimestrielles (en CDF)</t>
  </si>
  <si>
    <t>Cotisations par province (en CDF)</t>
  </si>
  <si>
    <t>Cotisations par grade (en CDF)</t>
  </si>
  <si>
    <t>Cotisations par administration publique (en CDF)</t>
  </si>
  <si>
    <t>Utilisateurs de l'application COTIZAPP</t>
  </si>
  <si>
    <t>Prestations servies (en millions de CDF)</t>
  </si>
  <si>
    <t>Pensions de retraite totales par sexe (en CDF)</t>
  </si>
  <si>
    <t>Pensions de retraite totales par grade (en CDF)</t>
  </si>
  <si>
    <t>Pensions de retraite par administration publique (en CDF)</t>
  </si>
  <si>
    <t>Pensions de retraite mensuelles (en CDF)</t>
  </si>
  <si>
    <t>Rente de survie mensuelle  (retraités décédés) en CDF</t>
  </si>
  <si>
    <t>Rente de survie mensuelle (agents décédés en activité) en CDF</t>
  </si>
  <si>
    <t>Rente de survie mensuelle totale (en CDF)</t>
  </si>
  <si>
    <t>Bilan (en millions de CDF)</t>
  </si>
  <si>
    <t>Revenus de la CNSSAP (en CDF)</t>
  </si>
  <si>
    <t>Charges de la CNSSAP (en CDF)</t>
  </si>
  <si>
    <t>Résultat net après impôt (en CDF)</t>
  </si>
  <si>
    <t>Dépôts à terme (en millions d’USD)</t>
  </si>
  <si>
    <t>Age et pension de retraite mensuelle moyens (en CDF) par sexe</t>
  </si>
  <si>
    <t xml:space="preserve">Pension de retraite mensuelle moyenne </t>
  </si>
  <si>
    <t xml:space="preserve">Age et pension de retraite mensuelle moyens par sexe </t>
  </si>
  <si>
    <t>Ancienneté moyenne par grade des retraités (en années)</t>
  </si>
  <si>
    <t>SIGNES, SIGLES &amp; ABREVIATIONS</t>
  </si>
  <si>
    <t xml:space="preserve">   </t>
  </si>
  <si>
    <t>: Renseignement nul</t>
  </si>
  <si>
    <t>: Agent Auxiliaire de 1ère classe</t>
  </si>
  <si>
    <t xml:space="preserve">: Agent Auxiliaire de 2ème classe </t>
  </si>
  <si>
    <t>Adm</t>
  </si>
  <si>
    <t>: Administration</t>
  </si>
  <si>
    <t>: Agent d’Administration de 1ère classe</t>
  </si>
  <si>
    <t>: Agent d’Administration de 2ème classe</t>
  </si>
  <si>
    <t>: Attaché d’Administration de 1ère classe</t>
  </si>
  <si>
    <t>: Attaché d’Administration de 2ème classe</t>
  </si>
  <si>
    <t>Bac+3</t>
  </si>
  <si>
    <t>: Graduat</t>
  </si>
  <si>
    <t>Bac+5</t>
  </si>
  <si>
    <t>: Licence</t>
  </si>
  <si>
    <t>BNR</t>
  </si>
  <si>
    <t>: Bordereau nominatif des rémunérations</t>
  </si>
  <si>
    <t>: Chef de Bureau</t>
  </si>
  <si>
    <t>: Chef de Division</t>
  </si>
  <si>
    <t>CDF</t>
  </si>
  <si>
    <t>: Franc congolais (FC)</t>
  </si>
  <si>
    <t>CM</t>
  </si>
  <si>
    <t>: Chargé de mission</t>
  </si>
  <si>
    <t>CNSSAP</t>
  </si>
  <si>
    <t>: Caisse nationale de sécurité sociale des agents publics de l’Etat</t>
  </si>
  <si>
    <t>: Cotisation part agent</t>
  </si>
  <si>
    <t>: Cotisation part Etat employeur</t>
  </si>
  <si>
    <t>: Directeur</t>
  </si>
  <si>
    <t>: Niveau bac</t>
  </si>
  <si>
    <t>: Dépôts à terme</t>
  </si>
  <si>
    <t>: Diplôme d'études approfondies</t>
  </si>
  <si>
    <t>: Femme</t>
  </si>
  <si>
    <t>: Homme</t>
  </si>
  <si>
    <t>Pub</t>
  </si>
  <si>
    <t>: Publique</t>
  </si>
  <si>
    <t>RDC </t>
  </si>
  <si>
    <t>: République Démocratique du Congo</t>
  </si>
  <si>
    <t>RH</t>
  </si>
  <si>
    <t>: Ressources humaines</t>
  </si>
  <si>
    <t>: Secrétaire Général</t>
  </si>
  <si>
    <t>: Trimestre n (n : 1, 2, 3 et 4)</t>
  </si>
  <si>
    <t>USD</t>
  </si>
  <si>
    <t>: Dollar américain</t>
  </si>
  <si>
    <r>
      <t>T</t>
    </r>
    <r>
      <rPr>
        <i/>
        <sz val="12"/>
        <rFont val="Garamond"/>
        <family val="1"/>
      </rPr>
      <t>n</t>
    </r>
  </si>
  <si>
    <t>Compte de résultats (en millions de CDF)</t>
  </si>
  <si>
    <t>RESSOURCES HUMAINES CNSSAP</t>
  </si>
  <si>
    <t>Effectif général CNSSAP 2020</t>
  </si>
  <si>
    <t>Distribution d’âge à la CNSSAP 2020</t>
  </si>
  <si>
    <t>Variable suivante</t>
  </si>
  <si>
    <t>Variable précédente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</si>
</sst>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;\(#,##0\)"/>
    <numFmt numFmtId="165" formatCode="0.0%"/>
    <numFmt numFmtId="166" formatCode="#,##0.0"/>
    <numFmt numFmtId="167" formatCode="#,##0.00;\(#,##0.00\)"/>
    <numFmt numFmtId="168" formatCode="[$-1240C]d\ mmm\ yyyy;@"/>
  </numFmts>
  <fonts count="31" x14ac:knownFonts="1">
    <font>
      <sz val="12"/>
      <color theme="1"/>
      <name val="Calibri"/>
      <family val="2"/>
      <scheme val="minor"/>
    </font>
    <font>
      <b/>
      <sz val="12"/>
      <color rgb="FFFF6E23"/>
      <name val="Arial"/>
      <family val="2"/>
    </font>
    <font>
      <b/>
      <sz val="10"/>
      <color rgb="FFFF6E23"/>
      <name val="Arial"/>
      <family val="2"/>
    </font>
    <font>
      <b/>
      <sz val="12"/>
      <color rgb="FF542C73"/>
      <name val="Arial"/>
      <family val="2"/>
    </font>
    <font>
      <b/>
      <sz val="10"/>
      <color rgb="FF542C73"/>
      <name val="Arial"/>
      <family val="2"/>
    </font>
    <font>
      <sz val="9"/>
      <color indexed="44"/>
      <name val="Arial"/>
      <family val="2"/>
    </font>
    <font>
      <b/>
      <sz val="9"/>
      <color theme="0"/>
      <name val="Arial"/>
      <family val="2"/>
    </font>
    <font>
      <sz val="12"/>
      <color rgb="FFFA7D00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264D93"/>
      <name val="Arial"/>
      <family val="2"/>
    </font>
    <font>
      <sz val="10"/>
      <color theme="1"/>
      <name val="Arial"/>
      <family val="2"/>
    </font>
    <font>
      <b/>
      <sz val="12"/>
      <color indexed="40"/>
      <name val="Arial"/>
      <family val="2"/>
    </font>
    <font>
      <b/>
      <sz val="10"/>
      <color rgb="FF00976D"/>
      <name val="Arial"/>
      <family val="2"/>
    </font>
    <font>
      <b/>
      <sz val="11"/>
      <color rgb="FF31849B"/>
      <name val="Garamond"/>
      <family val="1"/>
    </font>
    <font>
      <sz val="12"/>
      <color theme="1"/>
      <name val="Garamond"/>
      <family val="1"/>
    </font>
    <font>
      <b/>
      <sz val="18"/>
      <name val="Garamond"/>
      <family val="1"/>
    </font>
    <font>
      <b/>
      <sz val="16"/>
      <color theme="0"/>
      <name val="Garamond"/>
      <family val="1"/>
    </font>
    <font>
      <b/>
      <sz val="12"/>
      <color rgb="FFFF6E23"/>
      <name val="Garamond"/>
      <family val="1"/>
    </font>
    <font>
      <sz val="12"/>
      <name val="Garamond"/>
      <family val="1"/>
    </font>
    <font>
      <sz val="16"/>
      <color theme="1"/>
      <name val="Garamond"/>
      <family val="1"/>
    </font>
    <font>
      <b/>
      <sz val="14"/>
      <name val="Garamond"/>
      <family val="1"/>
    </font>
    <font>
      <b/>
      <sz val="12"/>
      <name val="Garamond"/>
      <family val="1"/>
    </font>
    <font>
      <b/>
      <sz val="12"/>
      <color theme="1"/>
      <name val="Garamond"/>
      <family val="1"/>
    </font>
    <font>
      <i/>
      <sz val="12"/>
      <name val="Garamond"/>
      <family val="1"/>
    </font>
    <font>
      <b/>
      <i/>
      <sz val="12"/>
      <color rgb="FF00B050"/>
      <name val="Garamond"/>
      <family val="1"/>
    </font>
    <font>
      <b/>
      <i/>
      <sz val="12"/>
      <color rgb="FF00B0F0"/>
      <name val="Garamond"/>
      <family val="1"/>
    </font>
    <font>
      <b/>
      <i/>
      <sz val="12"/>
      <color rgb="FFFF00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rgb="FFC0C0C0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6" tint="0.39997558519241921"/>
        <bgColor rgb="FFC0C0C0"/>
      </patternFill>
    </fill>
    <fill>
      <patternFill patternType="solid">
        <fgColor theme="6" tint="0.59999389629810485"/>
        <bgColor rgb="FFC0C0C0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40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rgb="FFD6DFED"/>
      </bottom>
      <diagonal/>
    </border>
    <border>
      <left/>
      <right/>
      <top/>
      <bottom style="thin">
        <color rgb="FF264D93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/>
      <top/>
      <bottom style="thin">
        <color rgb="FF00976D"/>
      </bottom>
      <diagonal/>
    </border>
    <border>
      <left/>
      <right/>
      <top/>
      <bottom style="thin">
        <color rgb="FFE6E6E6"/>
      </bottom>
      <diagonal/>
    </border>
    <border>
      <left/>
      <right style="thick">
        <color theme="0"/>
      </right>
      <top/>
      <bottom style="thin">
        <color rgb="FFE6E6E6"/>
      </bottom>
      <diagonal/>
    </border>
    <border>
      <left/>
      <right style="thick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 style="thin">
        <color rgb="FFE6E6E6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rgb="FFE6E6E6"/>
      </top>
      <bottom style="thin">
        <color indexed="64"/>
      </bottom>
      <diagonal/>
    </border>
    <border>
      <left/>
      <right style="thick">
        <color theme="0"/>
      </right>
      <top style="thin">
        <color rgb="FFE6E6E6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rgb="FFE6E6E6"/>
      </top>
      <bottom style="thin">
        <color theme="1"/>
      </bottom>
      <diagonal/>
    </border>
    <border>
      <left/>
      <right style="thick">
        <color theme="0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/>
      <bottom style="thin">
        <color theme="1"/>
      </bottom>
      <diagonal/>
    </border>
    <border>
      <left style="thick">
        <color theme="0"/>
      </left>
      <right style="thick">
        <color theme="0"/>
      </right>
      <top/>
      <bottom style="thin">
        <color theme="1"/>
      </bottom>
      <diagonal/>
    </border>
    <border>
      <left style="thick">
        <color theme="0"/>
      </left>
      <right/>
      <top/>
      <bottom style="thin">
        <color theme="1"/>
      </bottom>
      <diagonal/>
    </border>
    <border>
      <left style="thick">
        <color theme="0"/>
      </left>
      <right/>
      <top/>
      <bottom style="thin">
        <color theme="2"/>
      </bottom>
      <diagonal/>
    </border>
    <border>
      <left style="thick">
        <color theme="0"/>
      </left>
      <right/>
      <top style="thin">
        <color theme="2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ck">
        <color theme="0"/>
      </right>
      <top style="thin">
        <color theme="1"/>
      </top>
      <bottom style="thin">
        <color rgb="FFE6E6E6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ck">
        <color theme="0"/>
      </left>
      <right style="thick">
        <color theme="0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ck">
        <color theme="0"/>
      </right>
      <top style="thin">
        <color theme="1"/>
      </top>
      <bottom/>
      <diagonal/>
    </border>
    <border>
      <left/>
      <right style="thick">
        <color theme="0"/>
      </right>
      <top style="thin">
        <color indexed="64"/>
      </top>
      <bottom style="thin">
        <color rgb="FFE6E6E6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n">
        <color rgb="FFE6E6E6"/>
      </top>
      <bottom/>
      <diagonal/>
    </border>
    <border>
      <left/>
      <right style="thick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theme="1"/>
      </bottom>
      <diagonal/>
    </border>
  </borders>
  <cellStyleXfs count="24">
    <xf numFmtId="0" fontId="0" fillId="0" borderId="0"/>
    <xf numFmtId="0" fontId="8" fillId="0" borderId="0">
      <alignment vertical="top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9" fontId="1" fillId="0" borderId="0" applyNumberFormat="0">
      <alignment horizontal="left"/>
    </xf>
    <xf numFmtId="49" fontId="2" fillId="0" borderId="0" applyNumberFormat="0">
      <alignment horizontal="left"/>
    </xf>
    <xf numFmtId="49" fontId="3" fillId="0" borderId="0">
      <alignment horizontal="left"/>
    </xf>
    <xf numFmtId="49" fontId="4" fillId="0" borderId="0">
      <alignment horizontal="left"/>
    </xf>
    <xf numFmtId="49" fontId="5" fillId="0" borderId="2" applyNumberFormat="0" applyFont="0" applyAlignment="0" applyProtection="0">
      <alignment horizontal="left"/>
    </xf>
    <xf numFmtId="0" fontId="6" fillId="2" borderId="3" applyNumberFormat="0" applyAlignment="0" applyProtection="0"/>
    <xf numFmtId="0" fontId="7" fillId="0" borderId="1" applyNumberFormat="0" applyFill="0" applyAlignment="0" applyProtection="0"/>
    <xf numFmtId="0" fontId="8" fillId="0" borderId="0">
      <alignment vertical="top"/>
    </xf>
    <xf numFmtId="49" fontId="9" fillId="3" borderId="0" applyBorder="0" applyProtection="0">
      <alignment horizontal="right" vertical="center"/>
    </xf>
    <xf numFmtId="0" fontId="8" fillId="0" borderId="0">
      <alignment vertical="top"/>
    </xf>
    <xf numFmtId="9" fontId="12" fillId="0" borderId="0" applyFont="0" applyFill="0" applyBorder="0" applyAlignment="0" applyProtection="0"/>
    <xf numFmtId="0" fontId="10" fillId="4" borderId="4" applyNumberFormat="0" applyFont="0" applyFill="0" applyAlignment="0" applyProtection="0"/>
    <xf numFmtId="49" fontId="13" fillId="0" borderId="5">
      <alignment horizontal="right" vertical="center"/>
    </xf>
    <xf numFmtId="0" fontId="14" fillId="0" borderId="0" applyNumberFormat="0"/>
    <xf numFmtId="0" fontId="14" fillId="0" borderId="0" applyNumberFormat="0"/>
    <xf numFmtId="0" fontId="15" fillId="0" borderId="0" applyNumberFormat="0" applyFill="0" applyBorder="0" applyAlignment="0" applyProtection="0"/>
    <xf numFmtId="49" fontId="9" fillId="0" borderId="6" applyNumberFormat="0" applyFont="0" applyFill="0" applyAlignment="0" applyProtection="0">
      <alignment horizontal="left"/>
    </xf>
    <xf numFmtId="9" fontId="12" fillId="0" borderId="0" applyFont="0" applyFill="0" applyBorder="0" applyAlignment="0" applyProtection="0"/>
    <xf numFmtId="49" fontId="16" fillId="0" borderId="7">
      <alignment horizontal="right" vertical="center"/>
    </xf>
    <xf numFmtId="3" fontId="9" fillId="7" borderId="8" applyNumberFormat="0" applyAlignment="0">
      <alignment horizontal="right" vertical="center"/>
    </xf>
  </cellStyleXfs>
  <cellXfs count="228">
    <xf numFmtId="0" fontId="0" fillId="0" borderId="0" xfId="0"/>
    <xf numFmtId="0" fontId="17" fillId="0" borderId="0" xfId="0" applyFont="1" applyAlignment="1">
      <alignment vertical="center"/>
    </xf>
    <xf numFmtId="0" fontId="18" fillId="0" borderId="0" xfId="0" applyFont="1"/>
    <xf numFmtId="0" fontId="17" fillId="0" borderId="0" xfId="0" applyFont="1"/>
    <xf numFmtId="0" fontId="20" fillId="5" borderId="0" xfId="0" applyFont="1" applyFill="1" applyAlignment="1">
      <alignment vertical="center"/>
    </xf>
    <xf numFmtId="0" fontId="21" fillId="0" borderId="0" xfId="4" applyNumberFormat="1" applyFont="1">
      <alignment horizontal="left"/>
    </xf>
    <xf numFmtId="0" fontId="23" fillId="0" borderId="0" xfId="0" applyFont="1"/>
    <xf numFmtId="164" fontId="22" fillId="4" borderId="9" xfId="23" applyNumberFormat="1" applyFont="1" applyFill="1" applyBorder="1" applyAlignment="1">
      <alignment horizontal="left"/>
    </xf>
    <xf numFmtId="164" fontId="22" fillId="4" borderId="9" xfId="23" applyNumberFormat="1" applyFont="1" applyFill="1" applyBorder="1" applyAlignment="1">
      <alignment horizontal="right"/>
    </xf>
    <xf numFmtId="164" fontId="22" fillId="9" borderId="9" xfId="23" applyNumberFormat="1" applyFont="1" applyFill="1" applyBorder="1" applyAlignment="1">
      <alignment horizontal="right"/>
    </xf>
    <xf numFmtId="164" fontId="22" fillId="10" borderId="9" xfId="23" applyNumberFormat="1" applyFont="1" applyFill="1" applyBorder="1" applyAlignment="1">
      <alignment horizontal="right"/>
    </xf>
    <xf numFmtId="164" fontId="22" fillId="10" borderId="10" xfId="23" applyNumberFormat="1" applyFont="1" applyFill="1" applyBorder="1" applyAlignment="1">
      <alignment horizontal="right"/>
    </xf>
    <xf numFmtId="165" fontId="22" fillId="4" borderId="9" xfId="21" applyNumberFormat="1" applyFont="1" applyFill="1" applyBorder="1" applyAlignment="1">
      <alignment horizontal="right"/>
    </xf>
    <xf numFmtId="0" fontId="24" fillId="0" borderId="0" xfId="0" applyFont="1"/>
    <xf numFmtId="0" fontId="22" fillId="0" borderId="0" xfId="0" applyFont="1"/>
    <xf numFmtId="0" fontId="25" fillId="0" borderId="31" xfId="22" applyNumberFormat="1" applyFont="1" applyBorder="1" applyAlignment="1">
      <alignment horizontal="right" vertical="center"/>
    </xf>
    <xf numFmtId="49" fontId="25" fillId="0" borderId="31" xfId="22" applyFont="1" applyBorder="1" applyAlignment="1">
      <alignment horizontal="right" vertical="center"/>
    </xf>
    <xf numFmtId="3" fontId="22" fillId="8" borderId="33" xfId="22" applyNumberFormat="1" applyFont="1" applyFill="1" applyBorder="1" applyAlignment="1">
      <alignment horizontal="right" vertical="center"/>
    </xf>
    <xf numFmtId="49" fontId="25" fillId="0" borderId="32" xfId="22" applyFont="1" applyBorder="1" applyAlignment="1">
      <alignment horizontal="right" vertical="center"/>
    </xf>
    <xf numFmtId="49" fontId="25" fillId="8" borderId="34" xfId="22" applyFont="1" applyFill="1" applyBorder="1" applyAlignment="1">
      <alignment horizontal="right" vertical="center"/>
    </xf>
    <xf numFmtId="3" fontId="25" fillId="0" borderId="19" xfId="22" applyNumberFormat="1" applyFont="1" applyBorder="1" applyAlignment="1">
      <alignment horizontal="right" vertical="center"/>
    </xf>
    <xf numFmtId="0" fontId="25" fillId="0" borderId="19" xfId="22" applyNumberFormat="1" applyFont="1" applyBorder="1" applyAlignment="1">
      <alignment horizontal="right" vertical="center"/>
    </xf>
    <xf numFmtId="0" fontId="25" fillId="0" borderId="18" xfId="22" applyNumberFormat="1" applyFont="1" applyBorder="1" applyAlignment="1">
      <alignment horizontal="left" vertical="center"/>
    </xf>
    <xf numFmtId="0" fontId="22" fillId="0" borderId="12" xfId="0" applyFont="1" applyBorder="1"/>
    <xf numFmtId="0" fontId="25" fillId="0" borderId="30" xfId="22" applyNumberFormat="1" applyFont="1" applyBorder="1" applyAlignment="1">
      <alignment horizontal="left" vertical="center"/>
    </xf>
    <xf numFmtId="164" fontId="22" fillId="4" borderId="18" xfId="23" applyNumberFormat="1" applyFont="1" applyFill="1" applyBorder="1" applyAlignment="1">
      <alignment horizontal="left"/>
    </xf>
    <xf numFmtId="164" fontId="22" fillId="4" borderId="19" xfId="23" applyNumberFormat="1" applyFont="1" applyFill="1" applyBorder="1" applyAlignment="1">
      <alignment horizontal="left"/>
    </xf>
    <xf numFmtId="164" fontId="22" fillId="9" borderId="19" xfId="23" applyNumberFormat="1" applyFont="1" applyFill="1" applyBorder="1" applyAlignment="1">
      <alignment horizontal="right"/>
    </xf>
    <xf numFmtId="0" fontId="25" fillId="0" borderId="31" xfId="22" applyNumberFormat="1" applyFont="1" applyBorder="1" applyAlignment="1">
      <alignment horizontal="left" vertical="center"/>
    </xf>
    <xf numFmtId="0" fontId="25" fillId="0" borderId="31" xfId="22" applyNumberFormat="1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5" fillId="0" borderId="20" xfId="22" applyNumberFormat="1" applyFont="1" applyBorder="1" applyAlignment="1">
      <alignment horizontal="left" vertical="center"/>
    </xf>
    <xf numFmtId="0" fontId="25" fillId="0" borderId="36" xfId="22" applyNumberFormat="1" applyFont="1" applyBorder="1" applyAlignment="1">
      <alignment horizontal="left" vertical="center"/>
    </xf>
    <xf numFmtId="3" fontId="25" fillId="8" borderId="36" xfId="22" applyNumberFormat="1" applyFont="1" applyFill="1" applyBorder="1" applyAlignment="1">
      <alignment horizontal="right" vertical="center"/>
    </xf>
    <xf numFmtId="9" fontId="25" fillId="0" borderId="36" xfId="21" applyNumberFormat="1" applyFont="1" applyBorder="1" applyAlignment="1">
      <alignment horizontal="right" vertical="center"/>
    </xf>
    <xf numFmtId="164" fontId="22" fillId="4" borderId="19" xfId="23" applyNumberFormat="1" applyFont="1" applyFill="1" applyBorder="1" applyAlignment="1">
      <alignment horizontal="right"/>
    </xf>
    <xf numFmtId="164" fontId="22" fillId="10" borderId="19" xfId="23" applyNumberFormat="1" applyFont="1" applyFill="1" applyBorder="1" applyAlignment="1">
      <alignment horizontal="right"/>
    </xf>
    <xf numFmtId="3" fontId="25" fillId="0" borderId="36" xfId="22" applyNumberFormat="1" applyFont="1" applyBorder="1" applyAlignment="1">
      <alignment horizontal="right" vertical="center"/>
    </xf>
    <xf numFmtId="3" fontId="25" fillId="6" borderId="36" xfId="22" applyNumberFormat="1" applyFont="1" applyFill="1" applyBorder="1" applyAlignment="1">
      <alignment horizontal="right" vertical="center"/>
    </xf>
    <xf numFmtId="0" fontId="25" fillId="0" borderId="36" xfId="22" applyNumberFormat="1" applyFont="1" applyBorder="1" applyAlignment="1">
      <alignment horizontal="right" vertical="center"/>
    </xf>
    <xf numFmtId="0" fontId="25" fillId="6" borderId="36" xfId="22" applyNumberFormat="1" applyFont="1" applyFill="1" applyBorder="1" applyAlignment="1">
      <alignment horizontal="right" vertical="center"/>
    </xf>
    <xf numFmtId="164" fontId="22" fillId="4" borderId="20" xfId="23" applyNumberFormat="1" applyFont="1" applyFill="1" applyBorder="1" applyAlignment="1">
      <alignment horizontal="left"/>
    </xf>
    <xf numFmtId="164" fontId="22" fillId="4" borderId="36" xfId="23" applyNumberFormat="1" applyFont="1" applyFill="1" applyBorder="1" applyAlignment="1">
      <alignment horizontal="right"/>
    </xf>
    <xf numFmtId="0" fontId="25" fillId="0" borderId="20" xfId="22" applyNumberFormat="1" applyFont="1" applyBorder="1" applyAlignment="1">
      <alignment horizontal="right" vertical="center"/>
    </xf>
    <xf numFmtId="164" fontId="22" fillId="4" borderId="37" xfId="23" applyNumberFormat="1" applyFont="1" applyFill="1" applyBorder="1" applyAlignment="1">
      <alignment horizontal="left"/>
    </xf>
    <xf numFmtId="164" fontId="22" fillId="4" borderId="38" xfId="23" applyNumberFormat="1" applyFont="1" applyFill="1" applyBorder="1" applyAlignment="1">
      <alignment horizontal="left"/>
    </xf>
    <xf numFmtId="164" fontId="22" fillId="4" borderId="38" xfId="23" applyNumberFormat="1" applyFont="1" applyFill="1" applyBorder="1" applyAlignment="1">
      <alignment horizontal="right"/>
    </xf>
    <xf numFmtId="164" fontId="22" fillId="10" borderId="38" xfId="23" applyNumberFormat="1" applyFont="1" applyFill="1" applyBorder="1" applyAlignment="1">
      <alignment horizontal="right"/>
    </xf>
    <xf numFmtId="9" fontId="22" fillId="4" borderId="19" xfId="21" applyFont="1" applyFill="1" applyBorder="1" applyAlignment="1">
      <alignment horizontal="right"/>
    </xf>
    <xf numFmtId="0" fontId="25" fillId="0" borderId="10" xfId="22" applyNumberFormat="1" applyFont="1" applyBorder="1" applyAlignment="1">
      <alignment horizontal="left" vertical="center"/>
    </xf>
    <xf numFmtId="0" fontId="25" fillId="0" borderId="10" xfId="22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5" fillId="0" borderId="20" xfId="22" applyNumberFormat="1" applyFont="1" applyBorder="1" applyAlignment="1">
      <alignment horizontal="left" vertical="center"/>
    </xf>
    <xf numFmtId="3" fontId="25" fillId="0" borderId="10" xfId="22" applyNumberFormat="1" applyFont="1" applyBorder="1" applyAlignment="1">
      <alignment horizontal="right" vertical="center"/>
    </xf>
    <xf numFmtId="0" fontId="22" fillId="0" borderId="40" xfId="0" applyFont="1" applyBorder="1"/>
    <xf numFmtId="0" fontId="22" fillId="0" borderId="42" xfId="0" applyFont="1" applyBorder="1"/>
    <xf numFmtId="0" fontId="22" fillId="0" borderId="11" xfId="0" applyFont="1" applyBorder="1"/>
    <xf numFmtId="165" fontId="22" fillId="4" borderId="19" xfId="21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/>
    </xf>
    <xf numFmtId="165" fontId="22" fillId="4" borderId="38" xfId="21" applyNumberFormat="1" applyFont="1" applyFill="1" applyBorder="1" applyAlignment="1">
      <alignment horizontal="right"/>
    </xf>
    <xf numFmtId="0" fontId="22" fillId="0" borderId="10" xfId="22" applyNumberFormat="1" applyFont="1" applyBorder="1" applyAlignment="1">
      <alignment horizontal="left" vertical="center"/>
    </xf>
    <xf numFmtId="0" fontId="25" fillId="0" borderId="43" xfId="22" applyNumberFormat="1" applyFont="1" applyBorder="1" applyAlignment="1">
      <alignment horizontal="left" vertical="center"/>
    </xf>
    <xf numFmtId="164" fontId="22" fillId="4" borderId="44" xfId="23" applyNumberFormat="1" applyFont="1" applyFill="1" applyBorder="1" applyAlignment="1">
      <alignment horizontal="left"/>
    </xf>
    <xf numFmtId="164" fontId="22" fillId="4" borderId="45" xfId="23" applyNumberFormat="1" applyFont="1" applyFill="1" applyBorder="1" applyAlignment="1">
      <alignment horizontal="left"/>
    </xf>
    <xf numFmtId="0" fontId="25" fillId="0" borderId="27" xfId="22" applyNumberFormat="1" applyFont="1" applyBorder="1" applyAlignment="1">
      <alignment horizontal="right" vertical="center"/>
    </xf>
    <xf numFmtId="0" fontId="25" fillId="0" borderId="26" xfId="22" applyNumberFormat="1" applyFont="1" applyBorder="1" applyAlignment="1">
      <alignment horizontal="left" vertical="center"/>
    </xf>
    <xf numFmtId="0" fontId="22" fillId="0" borderId="46" xfId="0" applyFont="1" applyBorder="1"/>
    <xf numFmtId="0" fontId="25" fillId="0" borderId="27" xfId="22" applyNumberFormat="1" applyFont="1" applyBorder="1" applyAlignment="1">
      <alignment horizontal="left" vertical="center"/>
    </xf>
    <xf numFmtId="3" fontId="22" fillId="0" borderId="46" xfId="0" applyNumberFormat="1" applyFont="1" applyBorder="1" applyAlignment="1">
      <alignment horizontal="right"/>
    </xf>
    <xf numFmtId="0" fontId="22" fillId="0" borderId="0" xfId="0" applyFont="1" applyBorder="1"/>
    <xf numFmtId="3" fontId="25" fillId="0" borderId="27" xfId="22" applyNumberFormat="1" applyFont="1" applyBorder="1" applyAlignment="1">
      <alignment horizontal="right" vertical="center"/>
    </xf>
    <xf numFmtId="0" fontId="22" fillId="0" borderId="47" xfId="0" applyFont="1" applyBorder="1"/>
    <xf numFmtId="165" fontId="22" fillId="4" borderId="17" xfId="21" applyNumberFormat="1" applyFont="1" applyFill="1" applyBorder="1" applyAlignment="1">
      <alignment horizontal="right"/>
    </xf>
    <xf numFmtId="0" fontId="25" fillId="0" borderId="14" xfId="22" applyNumberFormat="1" applyFont="1" applyBorder="1" applyAlignment="1">
      <alignment horizontal="left" vertical="center"/>
    </xf>
    <xf numFmtId="0" fontId="25" fillId="0" borderId="16" xfId="22" applyNumberFormat="1" applyFont="1" applyBorder="1" applyAlignment="1">
      <alignment horizontal="left" vertical="center"/>
    </xf>
    <xf numFmtId="0" fontId="25" fillId="0" borderId="15" xfId="22" applyNumberFormat="1" applyFont="1" applyBorder="1" applyAlignment="1">
      <alignment horizontal="right" vertical="center"/>
    </xf>
    <xf numFmtId="0" fontId="25" fillId="0" borderId="17" xfId="22" applyNumberFormat="1" applyFont="1" applyBorder="1" applyAlignment="1">
      <alignment horizontal="right" vertical="center"/>
    </xf>
    <xf numFmtId="3" fontId="25" fillId="0" borderId="17" xfId="22" applyNumberFormat="1" applyFont="1" applyBorder="1" applyAlignment="1">
      <alignment horizontal="right" vertical="center"/>
    </xf>
    <xf numFmtId="3" fontId="25" fillId="6" borderId="17" xfId="22" applyNumberFormat="1" applyFont="1" applyFill="1" applyBorder="1" applyAlignment="1">
      <alignment horizontal="right" vertical="center"/>
    </xf>
    <xf numFmtId="10" fontId="22" fillId="4" borderId="9" xfId="21" applyNumberFormat="1" applyFont="1" applyFill="1" applyBorder="1" applyAlignment="1">
      <alignment horizontal="right"/>
    </xf>
    <xf numFmtId="0" fontId="22" fillId="0" borderId="46" xfId="0" applyFont="1" applyBorder="1" applyAlignment="1">
      <alignment horizontal="left"/>
    </xf>
    <xf numFmtId="10" fontId="22" fillId="0" borderId="46" xfId="21" applyNumberFormat="1" applyFont="1" applyBorder="1" applyAlignment="1">
      <alignment horizontal="right"/>
    </xf>
    <xf numFmtId="10" fontId="25" fillId="0" borderId="27" xfId="21" applyNumberFormat="1" applyFont="1" applyBorder="1" applyAlignment="1">
      <alignment horizontal="right" vertical="center"/>
    </xf>
    <xf numFmtId="10" fontId="22" fillId="4" borderId="16" xfId="21" applyNumberFormat="1" applyFont="1" applyFill="1" applyBorder="1" applyAlignment="1">
      <alignment horizontal="right"/>
    </xf>
    <xf numFmtId="164" fontId="22" fillId="10" borderId="17" xfId="23" applyNumberFormat="1" applyFont="1" applyFill="1" applyBorder="1" applyAlignment="1">
      <alignment horizontal="right"/>
    </xf>
    <xf numFmtId="3" fontId="25" fillId="6" borderId="27" xfId="22" applyNumberFormat="1" applyFont="1" applyFill="1" applyBorder="1" applyAlignment="1">
      <alignment horizontal="right" vertical="center"/>
    </xf>
    <xf numFmtId="10" fontId="22" fillId="4" borderId="17" xfId="21" applyNumberFormat="1" applyFont="1" applyFill="1" applyBorder="1" applyAlignment="1">
      <alignment horizontal="right"/>
    </xf>
    <xf numFmtId="9" fontId="25" fillId="0" borderId="27" xfId="21" applyNumberFormat="1" applyFont="1" applyBorder="1" applyAlignment="1">
      <alignment horizontal="right" vertical="center"/>
    </xf>
    <xf numFmtId="164" fontId="22" fillId="4" borderId="17" xfId="23" applyNumberFormat="1" applyFont="1" applyFill="1" applyBorder="1" applyAlignment="1">
      <alignment horizontal="right"/>
    </xf>
    <xf numFmtId="9" fontId="25" fillId="0" borderId="27" xfId="21" applyFont="1" applyBorder="1" applyAlignment="1">
      <alignment horizontal="right" vertical="center"/>
    </xf>
    <xf numFmtId="164" fontId="22" fillId="4" borderId="16" xfId="23" applyNumberFormat="1" applyFont="1" applyFill="1" applyBorder="1" applyAlignment="1">
      <alignment horizontal="left"/>
    </xf>
    <xf numFmtId="0" fontId="25" fillId="6" borderId="27" xfId="22" applyNumberFormat="1" applyFont="1" applyFill="1" applyBorder="1" applyAlignment="1">
      <alignment horizontal="right" vertical="center"/>
    </xf>
    <xf numFmtId="0" fontId="25" fillId="0" borderId="14" xfId="22" applyNumberFormat="1" applyFont="1" applyBorder="1" applyAlignment="1">
      <alignment horizontal="right" vertical="center"/>
    </xf>
    <xf numFmtId="0" fontId="25" fillId="6" borderId="14" xfId="22" applyNumberFormat="1" applyFont="1" applyFill="1" applyBorder="1" applyAlignment="1">
      <alignment horizontal="right" vertical="center"/>
    </xf>
    <xf numFmtId="0" fontId="22" fillId="0" borderId="22" xfId="0" applyFont="1" applyBorder="1"/>
    <xf numFmtId="165" fontId="25" fillId="0" borderId="14" xfId="21" applyNumberFormat="1" applyFont="1" applyBorder="1" applyAlignment="1">
      <alignment horizontal="right" vertical="center"/>
    </xf>
    <xf numFmtId="9" fontId="25" fillId="0" borderId="14" xfId="21" applyNumberFormat="1" applyFont="1" applyBorder="1" applyAlignment="1">
      <alignment horizontal="right" vertical="center"/>
    </xf>
    <xf numFmtId="3" fontId="25" fillId="0" borderId="14" xfId="22" applyNumberFormat="1" applyFont="1" applyBorder="1" applyAlignment="1">
      <alignment horizontal="right" vertical="center"/>
    </xf>
    <xf numFmtId="3" fontId="25" fillId="6" borderId="14" xfId="22" applyNumberFormat="1" applyFont="1" applyFill="1" applyBorder="1" applyAlignment="1">
      <alignment horizontal="right" vertical="center"/>
    </xf>
    <xf numFmtId="1" fontId="25" fillId="6" borderId="14" xfId="22" applyNumberFormat="1" applyFont="1" applyFill="1" applyBorder="1" applyAlignment="1">
      <alignment horizontal="right" vertical="center"/>
    </xf>
    <xf numFmtId="0" fontId="25" fillId="0" borderId="14" xfId="22" applyNumberFormat="1" applyFont="1" applyBorder="1" applyAlignment="1">
      <alignment horizontal="left" vertical="top"/>
    </xf>
    <xf numFmtId="0" fontId="25" fillId="0" borderId="14" xfId="22" applyNumberFormat="1" applyFont="1" applyBorder="1" applyAlignment="1">
      <alignment horizontal="center" vertical="top"/>
    </xf>
    <xf numFmtId="0" fontId="25" fillId="0" borderId="14" xfId="22" applyNumberFormat="1" applyFont="1" applyBorder="1" applyAlignment="1">
      <alignment horizontal="right" vertical="center" wrapText="1"/>
    </xf>
    <xf numFmtId="164" fontId="22" fillId="4" borderId="9" xfId="23" applyNumberFormat="1" applyFont="1" applyFill="1" applyBorder="1" applyAlignment="1">
      <alignment horizontal="center"/>
    </xf>
    <xf numFmtId="164" fontId="22" fillId="4" borderId="19" xfId="23" applyNumberFormat="1" applyFont="1" applyFill="1" applyBorder="1" applyAlignment="1">
      <alignment horizontal="center"/>
    </xf>
    <xf numFmtId="0" fontId="25" fillId="0" borderId="14" xfId="22" applyNumberFormat="1" applyFont="1" applyBorder="1" applyAlignment="1">
      <alignment horizontal="center" vertical="center"/>
    </xf>
    <xf numFmtId="166" fontId="25" fillId="0" borderId="14" xfId="22" applyNumberFormat="1" applyFont="1" applyBorder="1" applyAlignment="1">
      <alignment horizontal="center" vertical="center"/>
    </xf>
    <xf numFmtId="166" fontId="25" fillId="0" borderId="14" xfId="22" applyNumberFormat="1" applyFont="1" applyBorder="1" applyAlignment="1">
      <alignment horizontal="right" vertical="center"/>
    </xf>
    <xf numFmtId="164" fontId="22" fillId="4" borderId="17" xfId="23" applyNumberFormat="1" applyFont="1" applyFill="1" applyBorder="1" applyAlignment="1">
      <alignment horizontal="center"/>
    </xf>
    <xf numFmtId="164" fontId="22" fillId="4" borderId="9" xfId="23" applyNumberFormat="1" applyFont="1" applyFill="1" applyBorder="1" applyAlignment="1"/>
    <xf numFmtId="164" fontId="22" fillId="4" borderId="17" xfId="23" applyNumberFormat="1" applyFont="1" applyFill="1" applyBorder="1" applyAlignment="1">
      <alignment horizontal="left"/>
    </xf>
    <xf numFmtId="0" fontId="22" fillId="0" borderId="24" xfId="0" applyFont="1" applyBorder="1"/>
    <xf numFmtId="164" fontId="25" fillId="4" borderId="26" xfId="23" applyNumberFormat="1" applyFont="1" applyFill="1" applyBorder="1" applyAlignment="1">
      <alignment horizontal="center"/>
    </xf>
    <xf numFmtId="164" fontId="25" fillId="4" borderId="27" xfId="23" applyNumberFormat="1" applyFont="1" applyFill="1" applyBorder="1" applyAlignment="1">
      <alignment horizontal="right"/>
    </xf>
    <xf numFmtId="0" fontId="25" fillId="0" borderId="14" xfId="22" applyNumberFormat="1" applyFont="1" applyBorder="1" applyAlignment="1">
      <alignment vertical="center"/>
    </xf>
    <xf numFmtId="3" fontId="25" fillId="6" borderId="14" xfId="22" applyNumberFormat="1" applyFont="1" applyFill="1" applyBorder="1" applyAlignment="1">
      <alignment vertical="center"/>
    </xf>
    <xf numFmtId="0" fontId="22" fillId="0" borderId="23" xfId="0" applyFont="1" applyBorder="1"/>
    <xf numFmtId="3" fontId="22" fillId="0" borderId="23" xfId="0" applyNumberFormat="1" applyFont="1" applyBorder="1" applyAlignment="1"/>
    <xf numFmtId="3" fontId="25" fillId="0" borderId="14" xfId="22" applyNumberFormat="1" applyFont="1" applyBorder="1" applyAlignment="1">
      <alignment vertical="center"/>
    </xf>
    <xf numFmtId="167" fontId="22" fillId="4" borderId="13" xfId="23" applyNumberFormat="1" applyFont="1" applyFill="1" applyBorder="1" applyAlignment="1">
      <alignment horizontal="right"/>
    </xf>
    <xf numFmtId="164" fontId="25" fillId="4" borderId="20" xfId="23" applyNumberFormat="1" applyFont="1" applyFill="1" applyBorder="1" applyAlignment="1">
      <alignment horizontal="left"/>
    </xf>
    <xf numFmtId="164" fontId="22" fillId="4" borderId="26" xfId="23" applyNumberFormat="1" applyFont="1" applyFill="1" applyBorder="1" applyAlignment="1">
      <alignment horizontal="left"/>
    </xf>
    <xf numFmtId="164" fontId="22" fillId="4" borderId="27" xfId="23" applyNumberFormat="1" applyFont="1" applyFill="1" applyBorder="1" applyAlignment="1">
      <alignment horizontal="right"/>
    </xf>
    <xf numFmtId="14" fontId="25" fillId="0" borderId="27" xfId="22" applyNumberFormat="1" applyFont="1" applyBorder="1" applyAlignment="1">
      <alignment horizontal="right" vertical="center"/>
    </xf>
    <xf numFmtId="164" fontId="22" fillId="10" borderId="27" xfId="23" applyNumberFormat="1" applyFont="1" applyFill="1" applyBorder="1" applyAlignment="1">
      <alignment horizontal="right"/>
    </xf>
    <xf numFmtId="14" fontId="25" fillId="6" borderId="27" xfId="22" applyNumberFormat="1" applyFont="1" applyFill="1" applyBorder="1" applyAlignment="1">
      <alignment horizontal="right" vertical="center"/>
    </xf>
    <xf numFmtId="3" fontId="25" fillId="0" borderId="15" xfId="22" applyNumberFormat="1" applyFont="1" applyBorder="1" applyAlignment="1">
      <alignment horizontal="right" vertical="center"/>
    </xf>
    <xf numFmtId="168" fontId="25" fillId="0" borderId="15" xfId="22" applyNumberFormat="1" applyFont="1" applyBorder="1" applyAlignment="1">
      <alignment horizontal="right" vertical="center"/>
    </xf>
    <xf numFmtId="165" fontId="22" fillId="10" borderId="9" xfId="21" applyNumberFormat="1" applyFont="1" applyFill="1" applyBorder="1" applyAlignment="1">
      <alignment horizontal="right"/>
    </xf>
    <xf numFmtId="9" fontId="22" fillId="10" borderId="9" xfId="21" applyFont="1" applyFill="1" applyBorder="1" applyAlignment="1">
      <alignment horizontal="right"/>
    </xf>
    <xf numFmtId="165" fontId="22" fillId="10" borderId="19" xfId="21" applyNumberFormat="1" applyFont="1" applyFill="1" applyBorder="1" applyAlignment="1">
      <alignment horizontal="right"/>
    </xf>
    <xf numFmtId="3" fontId="25" fillId="0" borderId="31" xfId="22" applyNumberFormat="1" applyFont="1" applyBorder="1" applyAlignment="1">
      <alignment horizontal="right" vertical="center"/>
    </xf>
    <xf numFmtId="9" fontId="25" fillId="0" borderId="36" xfId="21" applyFont="1" applyBorder="1" applyAlignment="1">
      <alignment horizontal="right" vertical="center"/>
    </xf>
    <xf numFmtId="165" fontId="25" fillId="0" borderId="31" xfId="21" applyNumberFormat="1" applyFont="1" applyBorder="1" applyAlignment="1">
      <alignment horizontal="right" vertical="center"/>
    </xf>
    <xf numFmtId="165" fontId="25" fillId="0" borderId="36" xfId="21" applyNumberFormat="1" applyFont="1" applyBorder="1" applyAlignment="1">
      <alignment horizontal="right" vertical="center"/>
    </xf>
    <xf numFmtId="9" fontId="22" fillId="10" borderId="19" xfId="21" applyFont="1" applyFill="1" applyBorder="1" applyAlignment="1">
      <alignment horizontal="right"/>
    </xf>
    <xf numFmtId="164" fontId="22" fillId="4" borderId="18" xfId="23" applyNumberFormat="1" applyFont="1" applyFill="1" applyBorder="1" applyAlignment="1">
      <alignment horizontal="right"/>
    </xf>
    <xf numFmtId="164" fontId="22" fillId="4" borderId="49" xfId="23" applyNumberFormat="1" applyFont="1" applyFill="1" applyBorder="1" applyAlignment="1">
      <alignment horizontal="right"/>
    </xf>
    <xf numFmtId="164" fontId="22" fillId="10" borderId="49" xfId="23" applyNumberFormat="1" applyFont="1" applyFill="1" applyBorder="1" applyAlignment="1">
      <alignment horizontal="right"/>
    </xf>
    <xf numFmtId="0" fontId="25" fillId="6" borderId="41" xfId="22" applyNumberFormat="1" applyFont="1" applyFill="1" applyBorder="1" applyAlignment="1">
      <alignment horizontal="right" vertical="center"/>
    </xf>
    <xf numFmtId="164" fontId="22" fillId="4" borderId="38" xfId="23" applyNumberFormat="1" applyFont="1" applyFill="1" applyBorder="1" applyAlignment="1">
      <alignment horizontal="center"/>
    </xf>
    <xf numFmtId="0" fontId="25" fillId="0" borderId="0" xfId="4" applyNumberFormat="1" applyFont="1">
      <alignment horizontal="left"/>
    </xf>
    <xf numFmtId="0" fontId="25" fillId="0" borderId="10" xfId="22" applyNumberFormat="1" applyFont="1" applyBorder="1" applyAlignment="1">
      <alignment horizontal="center" vertical="center"/>
    </xf>
    <xf numFmtId="0" fontId="25" fillId="0" borderId="0" xfId="4" applyNumberFormat="1" applyFont="1" applyAlignment="1">
      <alignment horizontal="center"/>
    </xf>
    <xf numFmtId="0" fontId="25" fillId="0" borderId="30" xfId="22" applyNumberFormat="1" applyFont="1" applyBorder="1" applyAlignment="1">
      <alignment horizontal="center" vertical="center"/>
    </xf>
    <xf numFmtId="0" fontId="25" fillId="0" borderId="36" xfId="22" applyNumberFormat="1" applyFont="1" applyBorder="1" applyAlignment="1">
      <alignment horizontal="center" vertical="center"/>
    </xf>
    <xf numFmtId="0" fontId="25" fillId="0" borderId="20" xfId="22" applyNumberFormat="1" applyFont="1" applyBorder="1" applyAlignment="1">
      <alignment horizontal="center" vertical="center"/>
    </xf>
    <xf numFmtId="0" fontId="25" fillId="0" borderId="43" xfId="22" applyNumberFormat="1" applyFont="1" applyBorder="1" applyAlignment="1">
      <alignment horizontal="right" vertical="center"/>
    </xf>
    <xf numFmtId="0" fontId="22" fillId="0" borderId="3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39" xfId="0" applyFont="1" applyBorder="1"/>
    <xf numFmtId="0" fontId="22" fillId="0" borderId="39" xfId="0" applyFont="1" applyBorder="1" applyAlignment="1">
      <alignment horizontal="center"/>
    </xf>
    <xf numFmtId="0" fontId="25" fillId="0" borderId="41" xfId="22" applyNumberFormat="1" applyFont="1" applyBorder="1" applyAlignment="1">
      <alignment horizontal="center" vertical="center"/>
    </xf>
    <xf numFmtId="0" fontId="25" fillId="0" borderId="43" xfId="22" applyNumberFormat="1" applyFont="1" applyBorder="1" applyAlignment="1">
      <alignment horizontal="center" vertical="center"/>
    </xf>
    <xf numFmtId="0" fontId="25" fillId="0" borderId="0" xfId="4" applyNumberFormat="1" applyFont="1" applyBorder="1">
      <alignment horizontal="left"/>
    </xf>
    <xf numFmtId="0" fontId="22" fillId="6" borderId="0" xfId="0" applyFont="1" applyFill="1" applyBorder="1" applyAlignment="1">
      <alignment horizontal="center"/>
    </xf>
    <xf numFmtId="0" fontId="22" fillId="6" borderId="39" xfId="0" applyFont="1" applyFill="1" applyBorder="1" applyAlignment="1">
      <alignment horizontal="center"/>
    </xf>
    <xf numFmtId="0" fontId="25" fillId="6" borderId="39" xfId="4" applyNumberFormat="1" applyFont="1" applyFill="1" applyBorder="1" applyAlignment="1">
      <alignment horizontal="center"/>
    </xf>
    <xf numFmtId="0" fontId="25" fillId="6" borderId="0" xfId="4" applyNumberFormat="1" applyFont="1" applyFill="1" applyBorder="1" applyAlignment="1">
      <alignment horizontal="center"/>
    </xf>
    <xf numFmtId="0" fontId="25" fillId="6" borderId="0" xfId="4" applyNumberFormat="1" applyFont="1" applyFill="1" applyBorder="1">
      <alignment horizontal="left"/>
    </xf>
    <xf numFmtId="0" fontId="25" fillId="0" borderId="40" xfId="4" applyNumberFormat="1" applyFont="1" applyBorder="1">
      <alignment horizontal="left"/>
    </xf>
    <xf numFmtId="1" fontId="22" fillId="4" borderId="9" xfId="23" applyNumberFormat="1" applyFont="1" applyFill="1" applyBorder="1" applyAlignment="1">
      <alignment horizontal="left"/>
    </xf>
    <xf numFmtId="0" fontId="25" fillId="0" borderId="28" xfId="22" applyNumberFormat="1" applyFont="1" applyBorder="1" applyAlignment="1">
      <alignment horizontal="left" vertical="center"/>
    </xf>
    <xf numFmtId="0" fontId="25" fillId="0" borderId="29" xfId="22" applyNumberFormat="1" applyFont="1" applyBorder="1" applyAlignment="1">
      <alignment horizontal="right" vertical="center"/>
    </xf>
    <xf numFmtId="0" fontId="22" fillId="6" borderId="0" xfId="0" applyFont="1" applyFill="1" applyAlignment="1">
      <alignment horizontal="center"/>
    </xf>
    <xf numFmtId="0" fontId="22" fillId="6" borderId="0" xfId="0" applyFont="1" applyFill="1"/>
    <xf numFmtId="0" fontId="25" fillId="0" borderId="50" xfId="22" applyNumberFormat="1" applyFont="1" applyBorder="1" applyAlignment="1">
      <alignment horizontal="left" vertical="center"/>
    </xf>
    <xf numFmtId="0" fontId="22" fillId="0" borderId="39" xfId="0" applyFont="1" applyBorder="1" applyAlignment="1">
      <alignment horizontal="left"/>
    </xf>
    <xf numFmtId="165" fontId="22" fillId="4" borderId="10" xfId="21" applyNumberFormat="1" applyFont="1" applyFill="1" applyBorder="1" applyAlignment="1">
      <alignment horizontal="right"/>
    </xf>
    <xf numFmtId="164" fontId="22" fillId="11" borderId="38" xfId="23" applyNumberFormat="1" applyFont="1" applyFill="1" applyBorder="1" applyAlignment="1">
      <alignment horizontal="right"/>
    </xf>
    <xf numFmtId="164" fontId="22" fillId="11" borderId="9" xfId="23" applyNumberFormat="1" applyFont="1" applyFill="1" applyBorder="1" applyAlignment="1">
      <alignment horizontal="right"/>
    </xf>
    <xf numFmtId="3" fontId="25" fillId="12" borderId="36" xfId="22" applyNumberFormat="1" applyFont="1" applyFill="1" applyBorder="1" applyAlignment="1">
      <alignment horizontal="right" vertical="center"/>
    </xf>
    <xf numFmtId="3" fontId="22" fillId="0" borderId="0" xfId="0" applyNumberFormat="1" applyFont="1"/>
    <xf numFmtId="3" fontId="25" fillId="0" borderId="48" xfId="22" applyNumberFormat="1" applyFont="1" applyBorder="1" applyAlignment="1">
      <alignment horizontal="center" vertical="center"/>
    </xf>
    <xf numFmtId="3" fontId="25" fillId="0" borderId="52" xfId="22" applyNumberFormat="1" applyFont="1" applyBorder="1" applyAlignment="1">
      <alignment horizontal="center" vertical="center"/>
    </xf>
    <xf numFmtId="164" fontId="22" fillId="0" borderId="0" xfId="0" applyNumberFormat="1" applyFont="1"/>
    <xf numFmtId="9" fontId="22" fillId="4" borderId="10" xfId="21" applyNumberFormat="1" applyFont="1" applyFill="1" applyBorder="1" applyAlignment="1">
      <alignment horizontal="right"/>
    </xf>
    <xf numFmtId="3" fontId="25" fillId="12" borderId="14" xfId="22" applyNumberFormat="1" applyFont="1" applyFill="1" applyBorder="1" applyAlignment="1">
      <alignment horizontal="right" vertical="center"/>
    </xf>
    <xf numFmtId="164" fontId="22" fillId="11" borderId="9" xfId="23" applyNumberFormat="1" applyFont="1" applyFill="1" applyBorder="1" applyAlignment="1"/>
    <xf numFmtId="164" fontId="22" fillId="11" borderId="19" xfId="23" applyNumberFormat="1" applyFont="1" applyFill="1" applyBorder="1" applyAlignment="1"/>
    <xf numFmtId="164" fontId="22" fillId="12" borderId="9" xfId="23" applyNumberFormat="1" applyFont="1" applyFill="1" applyBorder="1" applyAlignment="1">
      <alignment horizontal="right"/>
    </xf>
    <xf numFmtId="164" fontId="22" fillId="12" borderId="10" xfId="23" applyNumberFormat="1" applyFont="1" applyFill="1" applyBorder="1" applyAlignment="1">
      <alignment horizontal="right"/>
    </xf>
    <xf numFmtId="164" fontId="25" fillId="12" borderId="41" xfId="23" applyNumberFormat="1" applyFont="1" applyFill="1" applyBorder="1" applyAlignment="1">
      <alignment horizontal="right"/>
    </xf>
    <xf numFmtId="0" fontId="25" fillId="0" borderId="0" xfId="0" applyFont="1" applyAlignment="1">
      <alignment horizontal="left" vertical="center"/>
    </xf>
    <xf numFmtId="0" fontId="18" fillId="0" borderId="35" xfId="0" applyFont="1" applyBorder="1"/>
    <xf numFmtId="0" fontId="18" fillId="0" borderId="0" xfId="0" applyFont="1" applyBorder="1"/>
    <xf numFmtId="0" fontId="26" fillId="0" borderId="0" xfId="2" applyFont="1" applyAlignment="1">
      <alignment horizontal="left" vertical="center"/>
    </xf>
    <xf numFmtId="164" fontId="25" fillId="4" borderId="36" xfId="23" applyNumberFormat="1" applyFont="1" applyFill="1" applyBorder="1" applyAlignment="1">
      <alignment horizontal="right"/>
    </xf>
    <xf numFmtId="164" fontId="25" fillId="10" borderId="36" xfId="23" applyNumberFormat="1" applyFont="1" applyFill="1" applyBorder="1" applyAlignment="1">
      <alignment horizontal="right"/>
    </xf>
    <xf numFmtId="164" fontId="22" fillId="10" borderId="36" xfId="23" applyNumberFormat="1" applyFont="1" applyFill="1" applyBorder="1" applyAlignment="1">
      <alignment horizontal="right"/>
    </xf>
    <xf numFmtId="164" fontId="25" fillId="0" borderId="36" xfId="22" applyNumberFormat="1" applyFont="1" applyBorder="1" applyAlignment="1">
      <alignment horizontal="right" vertical="center"/>
    </xf>
    <xf numFmtId="164" fontId="25" fillId="6" borderId="36" xfId="22" applyNumberFormat="1" applyFont="1" applyFill="1" applyBorder="1" applyAlignment="1">
      <alignment horizontal="right" vertical="center"/>
    </xf>
    <xf numFmtId="168" fontId="25" fillId="0" borderId="31" xfId="22" applyNumberFormat="1" applyFont="1" applyBorder="1" applyAlignment="1">
      <alignment horizontal="right" vertical="center"/>
    </xf>
    <xf numFmtId="166" fontId="25" fillId="0" borderId="31" xfId="22" applyNumberFormat="1" applyFont="1" applyBorder="1" applyAlignment="1">
      <alignment horizontal="right" vertical="center"/>
    </xf>
    <xf numFmtId="166" fontId="25" fillId="0" borderId="36" xfId="22" applyNumberFormat="1" applyFont="1" applyBorder="1" applyAlignment="1">
      <alignment horizontal="right" vertical="center"/>
    </xf>
    <xf numFmtId="164" fontId="22" fillId="11" borderId="19" xfId="23" applyNumberFormat="1" applyFont="1" applyFill="1" applyBorder="1" applyAlignment="1">
      <alignment horizontal="right"/>
    </xf>
    <xf numFmtId="165" fontId="25" fillId="12" borderId="36" xfId="21" applyNumberFormat="1" applyFont="1" applyFill="1" applyBorder="1" applyAlignment="1">
      <alignment horizontal="right" vertical="center"/>
    </xf>
    <xf numFmtId="166" fontId="25" fillId="12" borderId="31" xfId="22" applyNumberFormat="1" applyFont="1" applyFill="1" applyBorder="1" applyAlignment="1">
      <alignment horizontal="right" vertical="center"/>
    </xf>
    <xf numFmtId="165" fontId="25" fillId="12" borderId="31" xfId="21" applyNumberFormat="1" applyFont="1" applyFill="1" applyBorder="1" applyAlignment="1">
      <alignment horizontal="right" vertical="center"/>
    </xf>
    <xf numFmtId="164" fontId="25" fillId="10" borderId="51" xfId="23" applyNumberFormat="1" applyFont="1" applyFill="1" applyBorder="1" applyAlignment="1">
      <alignment horizontal="right"/>
    </xf>
    <xf numFmtId="9" fontId="25" fillId="4" borderId="9" xfId="21" applyFont="1" applyFill="1" applyBorder="1" applyAlignment="1">
      <alignment horizontal="right"/>
    </xf>
    <xf numFmtId="0" fontId="28" fillId="0" borderId="0" xfId="0" applyFont="1"/>
    <xf numFmtId="0" fontId="30" fillId="0" borderId="0" xfId="0" applyFont="1"/>
    <xf numFmtId="0" fontId="29" fillId="0" borderId="0" xfId="2" applyFont="1"/>
    <xf numFmtId="0" fontId="28" fillId="0" borderId="0" xfId="2" applyFont="1"/>
    <xf numFmtId="0" fontId="25" fillId="0" borderId="21" xfId="0" applyFont="1" applyBorder="1" applyAlignment="1">
      <alignment horizontal="right"/>
    </xf>
    <xf numFmtId="164" fontId="25" fillId="4" borderId="38" xfId="23" applyNumberFormat="1" applyFont="1" applyFill="1" applyBorder="1" applyAlignment="1">
      <alignment horizontal="right"/>
    </xf>
    <xf numFmtId="164" fontId="25" fillId="4" borderId="9" xfId="23" applyNumberFormat="1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5" fillId="6" borderId="0" xfId="0" applyFont="1" applyFill="1" applyBorder="1" applyAlignment="1">
      <alignment horizontal="right"/>
    </xf>
    <xf numFmtId="0" fontId="25" fillId="6" borderId="39" xfId="0" applyFont="1" applyFill="1" applyBorder="1"/>
    <xf numFmtId="0" fontId="25" fillId="0" borderId="35" xfId="22" applyNumberFormat="1" applyFont="1" applyBorder="1" applyAlignment="1">
      <alignment horizontal="center" vertical="center"/>
    </xf>
    <xf numFmtId="0" fontId="25" fillId="0" borderId="30" xfId="22" applyNumberFormat="1" applyFont="1" applyBorder="1" applyAlignment="1">
      <alignment horizontal="center" vertical="center"/>
    </xf>
    <xf numFmtId="0" fontId="25" fillId="0" borderId="21" xfId="22" applyNumberFormat="1" applyFont="1" applyBorder="1" applyAlignment="1">
      <alignment horizontal="left" vertical="center"/>
    </xf>
    <xf numFmtId="0" fontId="25" fillId="0" borderId="20" xfId="22" applyNumberFormat="1" applyFont="1" applyBorder="1" applyAlignment="1">
      <alignment horizontal="left" vertical="center"/>
    </xf>
    <xf numFmtId="0" fontId="25" fillId="0" borderId="35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23" xfId="22" applyNumberFormat="1" applyFont="1" applyBorder="1" applyAlignment="1">
      <alignment horizontal="center" vertical="center"/>
    </xf>
    <xf numFmtId="0" fontId="25" fillId="0" borderId="14" xfId="22" applyNumberFormat="1" applyFont="1" applyBorder="1" applyAlignment="1">
      <alignment horizontal="center" vertical="center"/>
    </xf>
    <xf numFmtId="0" fontId="25" fillId="0" borderId="25" xfId="22" applyNumberFormat="1" applyFont="1" applyBorder="1" applyAlignment="1">
      <alignment horizontal="left" vertical="center"/>
    </xf>
    <xf numFmtId="0" fontId="25" fillId="0" borderId="26" xfId="22" applyNumberFormat="1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5" fillId="0" borderId="32" xfId="22" applyNumberFormat="1" applyFont="1" applyBorder="1" applyAlignment="1">
      <alignment horizontal="center" vertical="center"/>
    </xf>
    <xf numFmtId="0" fontId="25" fillId="0" borderId="0" xfId="22" applyNumberFormat="1" applyFont="1" applyBorder="1" applyAlignment="1">
      <alignment horizontal="center" vertical="center"/>
    </xf>
    <xf numFmtId="0" fontId="25" fillId="0" borderId="10" xfId="22" applyNumberFormat="1" applyFont="1" applyBorder="1" applyAlignment="1">
      <alignment horizontal="center" vertical="center"/>
    </xf>
  </cellXfs>
  <cellStyles count="24">
    <cellStyle name="1." xfId="4"/>
    <cellStyle name="1.1" xfId="5"/>
    <cellStyle name="2." xfId="6"/>
    <cellStyle name="2.1" xfId="7"/>
    <cellStyle name="BANDE blanc.xls" xfId="8"/>
    <cellStyle name="BANDE BLEUE" xfId="9"/>
    <cellStyle name="Cellule liée 2" xfId="10"/>
    <cellStyle name="Commentaire 2" xfId="11"/>
    <cellStyle name="Fond gris" xfId="12"/>
    <cellStyle name="Lien hypertexte" xfId="2" builtinId="8" customBuiltin="1"/>
    <cellStyle name="Lien hypertexte visité" xfId="3" builtinId="9" customBuiltin="1"/>
    <cellStyle name="Normal" xfId="0" builtinId="0" customBuiltin="1"/>
    <cellStyle name="Note" xfId="1" builtinId="10" customBuiltin="1"/>
    <cellStyle name="Note 2" xfId="13"/>
    <cellStyle name="Pourcentage" xfId="21" builtinId="5"/>
    <cellStyle name="Pourcentage 2" xfId="14"/>
    <cellStyle name="SOMMAIRE" xfId="15"/>
    <cellStyle name="tableaux_1" xfId="16"/>
    <cellStyle name="tableaux_1_rc" xfId="22"/>
    <cellStyle name="Tableaux_2 (fond)" xfId="23"/>
    <cellStyle name="Texte courant" xfId="17"/>
    <cellStyle name="Texte courant 2" xfId="18"/>
    <cellStyle name="Titre rouge gras" xfId="19"/>
    <cellStyle name="trait marron bas simple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9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0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2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3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4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7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8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9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Sommaire!B9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2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3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4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5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6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7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8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9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0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2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2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3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6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7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8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9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0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2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3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5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7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8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9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4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5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6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7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8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190500</xdr:rowOff>
    </xdr:from>
    <xdr:to>
      <xdr:col>1</xdr:col>
      <xdr:colOff>971550</xdr:colOff>
      <xdr:row>5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861A15-6174-40FA-9657-31AD5D916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90500"/>
          <a:ext cx="1095375" cy="723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2605B3-30FA-4D8D-A01A-48E669DFC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8C7574-110C-44D2-B113-95902A513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C7E9A7-75AD-4A1F-A268-F1C27D423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20348-25F0-4EBB-9D48-4884CDF48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9690FD-8928-4DF7-BAE3-1F0CDD1C4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3A7614-ADA3-4C1D-A5B4-77CA78192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E8EC60-CB97-4312-89DB-BE55F3937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BB5BD7-F53C-42A1-8631-125B843A8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25878B-D5F3-4649-A3AA-2D522671D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E66279-7310-4F63-B42F-46A4751BF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542591</xdr:colOff>
      <xdr:row>1</xdr:row>
      <xdr:rowOff>141381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818CFF-4E9A-4FF6-8CA7-2FCFBE13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E52D7D-D540-492A-8990-4BF620DFE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BE608-E463-433C-BE45-8F6C1BDFD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1784AD-7322-45C5-B3C2-650F6B61C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CE7DA7-3D8D-4B02-9917-D3DD2C8BC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34CC72-F074-4397-A676-6B32491E7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4014F2-7CBB-4E5C-A502-D71EA609B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549AF2-3031-4452-AB14-7D4B67FC1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973967-C5E5-488B-80AE-4E4BFB82F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8C02F6-133D-436C-9984-5EB4D27AD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FDCC18-B436-4C53-B79C-F72120CD9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52F109-B4A6-4DB7-88FD-965674DE3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8595E8-1283-4E18-A133-E1B95351E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84624-8C23-4C0F-87E9-7835F3D3E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406558-71B9-49C0-BAEF-2BAF45534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D99BD8-7385-407E-B7BC-D7C11A529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D463D1-8CE2-4E9F-A933-98D6991DC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8C1A07-779D-4BD0-B904-415457ECD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D6D1ED-B3B5-4DFB-B0D0-C2A4738A2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56DDB4-EB52-4A47-BA84-6E59C8B24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8ED713-1641-444A-AE74-14F947A1E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400209-E5B9-450A-9A27-75DE4AC27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121018-41B8-4216-A60D-13EF17C83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841C65-1DB5-4346-9B58-D8B18EDE6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427F94-062F-4A57-92D2-808D79FFC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07EEE9-D1EA-4B7D-9108-584B913CD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5ED7D-D5DB-4A67-AC49-E6193A847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A96DB3-EBDA-4C63-BF81-CFCEAF392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AA52B1-C702-4555-9050-9391B55E2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AC3F30-6D99-40AC-90B7-E0BE8CCD8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8E1819-30A3-4B3D-9DAA-14502C65E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10A97B-5DCD-4159-8A30-67C38A95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0435E-6C65-40F8-A14C-03F800C72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D443"/>
  <sheetViews>
    <sheetView showGridLines="0" showRowColHeaders="0" tabSelected="1" workbookViewId="0">
      <selection activeCell="D1" sqref="D1"/>
    </sheetView>
  </sheetViews>
  <sheetFormatPr baseColWidth="10" defaultRowHeight="15.75" outlineLevelRow="1" x14ac:dyDescent="0.25"/>
  <cols>
    <col min="1" max="1" width="6.5" style="2" customWidth="1"/>
    <col min="2" max="2" width="67.375" style="2" customWidth="1"/>
    <col min="3" max="16384" width="11" style="2"/>
  </cols>
  <sheetData>
    <row r="2" spans="2:4" x14ac:dyDescent="0.25">
      <c r="B2" s="1" t="s">
        <v>354</v>
      </c>
    </row>
    <row r="3" spans="2:4" x14ac:dyDescent="0.25">
      <c r="B3" s="3" t="s">
        <v>355</v>
      </c>
    </row>
    <row r="4" spans="2:4" ht="19.5" customHeight="1" x14ac:dyDescent="0.25"/>
    <row r="5" spans="2:4" ht="19.5" hidden="1" customHeight="1" x14ac:dyDescent="0.25"/>
    <row r="6" spans="2:4" ht="12" customHeight="1" x14ac:dyDescent="0.25"/>
    <row r="7" spans="2:4" ht="35.25" customHeight="1" x14ac:dyDescent="0.25">
      <c r="B7" s="59" t="s">
        <v>356</v>
      </c>
    </row>
    <row r="8" spans="2:4" ht="12" customHeight="1" x14ac:dyDescent="0.25"/>
    <row r="9" spans="2:4" ht="19.5" customHeight="1" x14ac:dyDescent="0.25">
      <c r="B9" s="189" t="s">
        <v>379</v>
      </c>
    </row>
    <row r="10" spans="2:4" ht="12" customHeight="1" x14ac:dyDescent="0.25"/>
    <row r="11" spans="2:4" s="5" customFormat="1" ht="39.75" customHeight="1" x14ac:dyDescent="0.25">
      <c r="B11" s="4" t="s">
        <v>0</v>
      </c>
      <c r="D11" s="5" t="s">
        <v>75</v>
      </c>
    </row>
    <row r="12" spans="2:4" s="5" customFormat="1" ht="20.25" hidden="1" customHeight="1" outlineLevel="1" x14ac:dyDescent="0.25">
      <c r="B12" s="2" t="s">
        <v>6</v>
      </c>
    </row>
    <row r="13" spans="2:4" s="5" customFormat="1" ht="20.25" hidden="1" customHeight="1" outlineLevel="1" x14ac:dyDescent="0.25">
      <c r="B13" s="2" t="s">
        <v>7</v>
      </c>
    </row>
    <row r="14" spans="2:4" s="5" customFormat="1" ht="20.25" hidden="1" customHeight="1" outlineLevel="1" x14ac:dyDescent="0.25">
      <c r="B14" s="2" t="s">
        <v>8</v>
      </c>
    </row>
    <row r="15" spans="2:4" s="5" customFormat="1" ht="20.25" hidden="1" customHeight="1" outlineLevel="1" x14ac:dyDescent="0.25">
      <c r="B15" s="2" t="s">
        <v>9</v>
      </c>
    </row>
    <row r="16" spans="2:4" s="5" customFormat="1" ht="20.25" hidden="1" customHeight="1" outlineLevel="1" x14ac:dyDescent="0.25">
      <c r="B16" s="2" t="s">
        <v>5</v>
      </c>
    </row>
    <row r="17" spans="2:2" s="5" customFormat="1" ht="20.25" hidden="1" customHeight="1" outlineLevel="1" x14ac:dyDescent="0.25">
      <c r="B17" s="2" t="s">
        <v>10</v>
      </c>
    </row>
    <row r="18" spans="2:2" s="5" customFormat="1" ht="20.25" hidden="1" customHeight="1" outlineLevel="1" x14ac:dyDescent="0.25">
      <c r="B18" s="2" t="s">
        <v>3</v>
      </c>
    </row>
    <row r="19" spans="2:2" s="5" customFormat="1" ht="20.25" hidden="1" customHeight="1" outlineLevel="1" x14ac:dyDescent="0.25">
      <c r="B19" s="2" t="s">
        <v>11</v>
      </c>
    </row>
    <row r="20" spans="2:2" s="5" customFormat="1" ht="20.25" hidden="1" customHeight="1" outlineLevel="1" x14ac:dyDescent="0.25">
      <c r="B20" s="2" t="s">
        <v>13</v>
      </c>
    </row>
    <row r="21" spans="2:2" s="5" customFormat="1" ht="20.25" hidden="1" customHeight="1" outlineLevel="1" x14ac:dyDescent="0.25">
      <c r="B21" s="2" t="s">
        <v>12</v>
      </c>
    </row>
    <row r="22" spans="2:2" s="5" customFormat="1" ht="20.25" hidden="1" customHeight="1" outlineLevel="1" x14ac:dyDescent="0.25">
      <c r="B22" s="2" t="s">
        <v>14</v>
      </c>
    </row>
    <row r="23" spans="2:2" s="5" customFormat="1" ht="20.25" hidden="1" customHeight="1" outlineLevel="1" x14ac:dyDescent="0.25">
      <c r="B23" s="2" t="s">
        <v>4</v>
      </c>
    </row>
    <row r="24" spans="2:2" s="5" customFormat="1" ht="20.25" hidden="1" customHeight="1" outlineLevel="1" x14ac:dyDescent="0.25">
      <c r="B24" s="2" t="s">
        <v>361</v>
      </c>
    </row>
    <row r="25" spans="2:2" ht="17.25" customHeight="1" collapsed="1" x14ac:dyDescent="0.25"/>
    <row r="26" spans="2:2" ht="39.75" customHeight="1" x14ac:dyDescent="0.25">
      <c r="B26" s="4" t="s">
        <v>1</v>
      </c>
    </row>
    <row r="27" spans="2:2" ht="20.25" hidden="1" customHeight="1" outlineLevel="1" x14ac:dyDescent="0.25">
      <c r="B27" s="2" t="s">
        <v>15</v>
      </c>
    </row>
    <row r="28" spans="2:2" ht="20.25" hidden="1" customHeight="1" outlineLevel="1" x14ac:dyDescent="0.25">
      <c r="B28" s="2" t="s">
        <v>16</v>
      </c>
    </row>
    <row r="29" spans="2:2" ht="20.25" hidden="1" customHeight="1" outlineLevel="1" x14ac:dyDescent="0.25">
      <c r="B29" s="2" t="s">
        <v>17</v>
      </c>
    </row>
    <row r="30" spans="2:2" ht="20.25" hidden="1" customHeight="1" outlineLevel="1" x14ac:dyDescent="0.25">
      <c r="B30" s="2" t="s">
        <v>18</v>
      </c>
    </row>
    <row r="31" spans="2:2" ht="20.25" hidden="1" customHeight="1" outlineLevel="1" x14ac:dyDescent="0.25">
      <c r="B31" s="2" t="s">
        <v>19</v>
      </c>
    </row>
    <row r="32" spans="2:2" ht="20.25" hidden="1" customHeight="1" outlineLevel="1" x14ac:dyDescent="0.25">
      <c r="B32" s="2" t="s">
        <v>20</v>
      </c>
    </row>
    <row r="33" spans="2:2" ht="20.25" hidden="1" customHeight="1" outlineLevel="1" x14ac:dyDescent="0.25">
      <c r="B33" s="2" t="s">
        <v>21</v>
      </c>
    </row>
    <row r="34" spans="2:2" ht="20.25" hidden="1" customHeight="1" outlineLevel="1" x14ac:dyDescent="0.25">
      <c r="B34" s="2" t="s">
        <v>377</v>
      </c>
    </row>
    <row r="35" spans="2:2" ht="20.25" hidden="1" customHeight="1" outlineLevel="1" x14ac:dyDescent="0.25">
      <c r="B35" s="2" t="s">
        <v>22</v>
      </c>
    </row>
    <row r="36" spans="2:2" ht="20.25" hidden="1" customHeight="1" outlineLevel="1" x14ac:dyDescent="0.25">
      <c r="B36" s="2" t="s">
        <v>23</v>
      </c>
    </row>
    <row r="37" spans="2:2" ht="20.25" hidden="1" customHeight="1" outlineLevel="1" x14ac:dyDescent="0.25">
      <c r="B37" s="2" t="s">
        <v>24</v>
      </c>
    </row>
    <row r="38" spans="2:2" ht="20.25" hidden="1" customHeight="1" outlineLevel="1" x14ac:dyDescent="0.25">
      <c r="B38" s="2" t="s">
        <v>25</v>
      </c>
    </row>
    <row r="39" spans="2:2" ht="20.25" hidden="1" customHeight="1" outlineLevel="1" x14ac:dyDescent="0.25">
      <c r="B39" s="2" t="s">
        <v>26</v>
      </c>
    </row>
    <row r="40" spans="2:2" ht="20.25" hidden="1" customHeight="1" outlineLevel="1" x14ac:dyDescent="0.25">
      <c r="B40" s="2" t="s">
        <v>27</v>
      </c>
    </row>
    <row r="41" spans="2:2" ht="20.25" hidden="1" customHeight="1" outlineLevel="1" x14ac:dyDescent="0.25">
      <c r="B41" s="2" t="s">
        <v>28</v>
      </c>
    </row>
    <row r="42" spans="2:2" ht="20.25" hidden="1" customHeight="1" outlineLevel="1" x14ac:dyDescent="0.25">
      <c r="B42" s="2" t="s">
        <v>29</v>
      </c>
    </row>
    <row r="43" spans="2:2" ht="20.25" hidden="1" customHeight="1" outlineLevel="1" x14ac:dyDescent="0.25">
      <c r="B43" s="2" t="s">
        <v>30</v>
      </c>
    </row>
    <row r="44" spans="2:2" ht="17.25" customHeight="1" collapsed="1" x14ac:dyDescent="0.25"/>
    <row r="45" spans="2:2" ht="39.75" customHeight="1" x14ac:dyDescent="0.25">
      <c r="B45" s="4" t="s">
        <v>2</v>
      </c>
    </row>
    <row r="46" spans="2:2" ht="20.25" hidden="1" customHeight="1" outlineLevel="1" x14ac:dyDescent="0.25">
      <c r="B46" s="2" t="s">
        <v>39</v>
      </c>
    </row>
    <row r="47" spans="2:2" ht="20.25" hidden="1" customHeight="1" outlineLevel="1" x14ac:dyDescent="0.25">
      <c r="B47" s="2" t="s">
        <v>40</v>
      </c>
    </row>
    <row r="48" spans="2:2" ht="20.25" hidden="1" customHeight="1" outlineLevel="1" x14ac:dyDescent="0.25">
      <c r="B48" s="2" t="s">
        <v>31</v>
      </c>
    </row>
    <row r="49" spans="2:4" ht="20.25" hidden="1" customHeight="1" outlineLevel="1" x14ac:dyDescent="0.25">
      <c r="B49" s="2" t="s">
        <v>32</v>
      </c>
    </row>
    <row r="50" spans="2:4" ht="20.25" hidden="1" customHeight="1" outlineLevel="1" x14ac:dyDescent="0.25">
      <c r="B50" s="2" t="s">
        <v>33</v>
      </c>
    </row>
    <row r="51" spans="2:4" ht="20.25" hidden="1" customHeight="1" outlineLevel="1" x14ac:dyDescent="0.25">
      <c r="B51" s="2" t="s">
        <v>34</v>
      </c>
    </row>
    <row r="52" spans="2:4" ht="20.25" hidden="1" customHeight="1" outlineLevel="1" x14ac:dyDescent="0.25">
      <c r="B52" s="2" t="s">
        <v>35</v>
      </c>
    </row>
    <row r="53" spans="2:4" ht="17.25" customHeight="1" collapsed="1" x14ac:dyDescent="0.25">
      <c r="D53" s="2" t="s">
        <v>41</v>
      </c>
    </row>
    <row r="54" spans="2:4" ht="39.75" customHeight="1" x14ac:dyDescent="0.25">
      <c r="B54" s="4" t="s">
        <v>424</v>
      </c>
    </row>
    <row r="55" spans="2:4" ht="20.25" hidden="1" customHeight="1" outlineLevel="1" x14ac:dyDescent="0.25">
      <c r="B55" s="2" t="s">
        <v>36</v>
      </c>
    </row>
    <row r="56" spans="2:4" ht="20.25" hidden="1" customHeight="1" outlineLevel="1" x14ac:dyDescent="0.25">
      <c r="B56" s="2" t="s">
        <v>425</v>
      </c>
    </row>
    <row r="57" spans="2:4" ht="20.25" hidden="1" customHeight="1" outlineLevel="1" x14ac:dyDescent="0.25">
      <c r="B57" s="2" t="s">
        <v>426</v>
      </c>
    </row>
    <row r="58" spans="2:4" ht="20.25" hidden="1" customHeight="1" outlineLevel="1" x14ac:dyDescent="0.25">
      <c r="B58" s="2" t="s">
        <v>37</v>
      </c>
    </row>
    <row r="59" spans="2:4" ht="20.25" hidden="1" customHeight="1" outlineLevel="1" x14ac:dyDescent="0.25">
      <c r="B59" s="2" t="s">
        <v>38</v>
      </c>
    </row>
    <row r="60" spans="2:4" ht="21" collapsed="1" x14ac:dyDescent="0.35">
      <c r="B60" s="6"/>
    </row>
    <row r="61" spans="2:4" ht="21" x14ac:dyDescent="0.35">
      <c r="B61" s="6"/>
    </row>
    <row r="62" spans="2:4" ht="21" x14ac:dyDescent="0.35">
      <c r="B62" s="6"/>
    </row>
    <row r="63" spans="2:4" ht="21" x14ac:dyDescent="0.35">
      <c r="B63" s="6"/>
    </row>
    <row r="64" spans="2:4" ht="21" x14ac:dyDescent="0.35">
      <c r="B64" s="6"/>
    </row>
    <row r="65" spans="2:2" ht="21" x14ac:dyDescent="0.35">
      <c r="B65" s="6"/>
    </row>
    <row r="66" spans="2:2" ht="21" x14ac:dyDescent="0.35">
      <c r="B66" s="6"/>
    </row>
    <row r="67" spans="2:2" ht="21" x14ac:dyDescent="0.35">
      <c r="B67" s="6"/>
    </row>
    <row r="68" spans="2:2" ht="21" x14ac:dyDescent="0.35">
      <c r="B68" s="6"/>
    </row>
    <row r="69" spans="2:2" ht="21" x14ac:dyDescent="0.35">
      <c r="B69" s="6"/>
    </row>
    <row r="70" spans="2:2" ht="21" x14ac:dyDescent="0.35">
      <c r="B70" s="6"/>
    </row>
    <row r="71" spans="2:2" ht="21" x14ac:dyDescent="0.35">
      <c r="B71" s="6"/>
    </row>
    <row r="72" spans="2:2" ht="21" x14ac:dyDescent="0.35">
      <c r="B72" s="6"/>
    </row>
    <row r="73" spans="2:2" ht="21" x14ac:dyDescent="0.35">
      <c r="B73" s="6"/>
    </row>
    <row r="74" spans="2:2" ht="21" x14ac:dyDescent="0.35">
      <c r="B74" s="6"/>
    </row>
    <row r="75" spans="2:2" ht="21" x14ac:dyDescent="0.35">
      <c r="B75" s="6"/>
    </row>
    <row r="76" spans="2:2" ht="21" x14ac:dyDescent="0.35">
      <c r="B76" s="6"/>
    </row>
    <row r="77" spans="2:2" ht="21" x14ac:dyDescent="0.35">
      <c r="B77" s="6"/>
    </row>
    <row r="78" spans="2:2" ht="21" x14ac:dyDescent="0.35">
      <c r="B78" s="6"/>
    </row>
    <row r="79" spans="2:2" ht="21" x14ac:dyDescent="0.35">
      <c r="B79" s="6"/>
    </row>
    <row r="80" spans="2:2" ht="21" x14ac:dyDescent="0.35">
      <c r="B80" s="6"/>
    </row>
    <row r="81" spans="2:2" ht="21" x14ac:dyDescent="0.35">
      <c r="B81" s="6"/>
    </row>
    <row r="82" spans="2:2" ht="21" x14ac:dyDescent="0.35">
      <c r="B82" s="6"/>
    </row>
    <row r="83" spans="2:2" ht="21" x14ac:dyDescent="0.35">
      <c r="B83" s="6"/>
    </row>
    <row r="84" spans="2:2" ht="21" x14ac:dyDescent="0.35">
      <c r="B84" s="6"/>
    </row>
    <row r="85" spans="2:2" ht="21" x14ac:dyDescent="0.35">
      <c r="B85" s="6"/>
    </row>
    <row r="86" spans="2:2" ht="21" x14ac:dyDescent="0.35">
      <c r="B86" s="6"/>
    </row>
    <row r="87" spans="2:2" ht="21" x14ac:dyDescent="0.35">
      <c r="B87" s="6"/>
    </row>
    <row r="88" spans="2:2" ht="21" x14ac:dyDescent="0.35">
      <c r="B88" s="6"/>
    </row>
    <row r="89" spans="2:2" ht="21" x14ac:dyDescent="0.35">
      <c r="B89" s="6"/>
    </row>
    <row r="90" spans="2:2" ht="21" x14ac:dyDescent="0.35">
      <c r="B90" s="6"/>
    </row>
    <row r="91" spans="2:2" ht="21" x14ac:dyDescent="0.35">
      <c r="B91" s="6"/>
    </row>
    <row r="92" spans="2:2" ht="21" x14ac:dyDescent="0.35">
      <c r="B92" s="6"/>
    </row>
    <row r="93" spans="2:2" ht="21" x14ac:dyDescent="0.35">
      <c r="B93" s="6"/>
    </row>
    <row r="94" spans="2:2" ht="21" x14ac:dyDescent="0.35">
      <c r="B94" s="6"/>
    </row>
    <row r="95" spans="2:2" ht="21" x14ac:dyDescent="0.35">
      <c r="B95" s="6"/>
    </row>
    <row r="96" spans="2:2" ht="21" x14ac:dyDescent="0.35">
      <c r="B96" s="6"/>
    </row>
    <row r="97" spans="2:2" ht="21" x14ac:dyDescent="0.35">
      <c r="B97" s="6"/>
    </row>
    <row r="98" spans="2:2" ht="21" x14ac:dyDescent="0.35">
      <c r="B98" s="6"/>
    </row>
    <row r="99" spans="2:2" ht="21" x14ac:dyDescent="0.35">
      <c r="B99" s="6"/>
    </row>
    <row r="100" spans="2:2" ht="21" x14ac:dyDescent="0.35">
      <c r="B100" s="6"/>
    </row>
    <row r="101" spans="2:2" ht="21" x14ac:dyDescent="0.35">
      <c r="B101" s="6"/>
    </row>
    <row r="102" spans="2:2" ht="21" x14ac:dyDescent="0.35">
      <c r="B102" s="6"/>
    </row>
    <row r="103" spans="2:2" ht="21" x14ac:dyDescent="0.35">
      <c r="B103" s="6"/>
    </row>
    <row r="104" spans="2:2" ht="21" x14ac:dyDescent="0.35">
      <c r="B104" s="6"/>
    </row>
    <row r="105" spans="2:2" ht="21" x14ac:dyDescent="0.35">
      <c r="B105" s="6"/>
    </row>
    <row r="106" spans="2:2" ht="21" x14ac:dyDescent="0.35">
      <c r="B106" s="6"/>
    </row>
    <row r="107" spans="2:2" ht="21" x14ac:dyDescent="0.35">
      <c r="B107" s="6"/>
    </row>
    <row r="108" spans="2:2" ht="21" x14ac:dyDescent="0.35">
      <c r="B108" s="6"/>
    </row>
    <row r="109" spans="2:2" ht="21" x14ac:dyDescent="0.35">
      <c r="B109" s="6"/>
    </row>
    <row r="110" spans="2:2" ht="21" x14ac:dyDescent="0.35">
      <c r="B110" s="6"/>
    </row>
    <row r="111" spans="2:2" ht="21" x14ac:dyDescent="0.35">
      <c r="B111" s="6"/>
    </row>
    <row r="112" spans="2:2" ht="21" x14ac:dyDescent="0.35">
      <c r="B112" s="6"/>
    </row>
    <row r="113" spans="2:2" ht="21" x14ac:dyDescent="0.35">
      <c r="B113" s="6"/>
    </row>
    <row r="114" spans="2:2" ht="21" x14ac:dyDescent="0.35">
      <c r="B114" s="6"/>
    </row>
    <row r="115" spans="2:2" ht="21" x14ac:dyDescent="0.35">
      <c r="B115" s="6"/>
    </row>
    <row r="116" spans="2:2" ht="21" x14ac:dyDescent="0.35">
      <c r="B116" s="6"/>
    </row>
    <row r="117" spans="2:2" ht="21" x14ac:dyDescent="0.35">
      <c r="B117" s="6"/>
    </row>
    <row r="118" spans="2:2" ht="21" x14ac:dyDescent="0.35">
      <c r="B118" s="6"/>
    </row>
    <row r="119" spans="2:2" ht="21" x14ac:dyDescent="0.35">
      <c r="B119" s="6"/>
    </row>
    <row r="120" spans="2:2" ht="21" x14ac:dyDescent="0.35">
      <c r="B120" s="6"/>
    </row>
    <row r="121" spans="2:2" ht="21" x14ac:dyDescent="0.35">
      <c r="B121" s="6"/>
    </row>
    <row r="122" spans="2:2" ht="21" x14ac:dyDescent="0.35">
      <c r="B122" s="6"/>
    </row>
    <row r="123" spans="2:2" ht="21" x14ac:dyDescent="0.35">
      <c r="B123" s="6"/>
    </row>
    <row r="124" spans="2:2" ht="21" x14ac:dyDescent="0.35">
      <c r="B124" s="6"/>
    </row>
    <row r="125" spans="2:2" ht="21" x14ac:dyDescent="0.35">
      <c r="B125" s="6"/>
    </row>
    <row r="126" spans="2:2" ht="21" x14ac:dyDescent="0.35">
      <c r="B126" s="6"/>
    </row>
    <row r="127" spans="2:2" ht="21" x14ac:dyDescent="0.35">
      <c r="B127" s="6"/>
    </row>
    <row r="128" spans="2:2" ht="21" x14ac:dyDescent="0.35">
      <c r="B128" s="6"/>
    </row>
    <row r="129" spans="2:2" ht="21" x14ac:dyDescent="0.35">
      <c r="B129" s="6"/>
    </row>
    <row r="130" spans="2:2" ht="21" x14ac:dyDescent="0.35">
      <c r="B130" s="6"/>
    </row>
    <row r="131" spans="2:2" ht="21" x14ac:dyDescent="0.35">
      <c r="B131" s="6"/>
    </row>
    <row r="132" spans="2:2" ht="21" x14ac:dyDescent="0.35">
      <c r="B132" s="6"/>
    </row>
    <row r="133" spans="2:2" ht="21" x14ac:dyDescent="0.35">
      <c r="B133" s="6"/>
    </row>
    <row r="134" spans="2:2" ht="21" x14ac:dyDescent="0.35">
      <c r="B134" s="6"/>
    </row>
    <row r="135" spans="2:2" ht="21" x14ac:dyDescent="0.35">
      <c r="B135" s="6"/>
    </row>
    <row r="136" spans="2:2" ht="21" x14ac:dyDescent="0.35">
      <c r="B136" s="6"/>
    </row>
    <row r="137" spans="2:2" ht="21" x14ac:dyDescent="0.35">
      <c r="B137" s="6"/>
    </row>
    <row r="138" spans="2:2" ht="21" x14ac:dyDescent="0.35">
      <c r="B138" s="6"/>
    </row>
    <row r="139" spans="2:2" ht="21" x14ac:dyDescent="0.35">
      <c r="B139" s="6"/>
    </row>
    <row r="140" spans="2:2" ht="21" x14ac:dyDescent="0.35">
      <c r="B140" s="6"/>
    </row>
    <row r="141" spans="2:2" ht="21" x14ac:dyDescent="0.35">
      <c r="B141" s="6"/>
    </row>
    <row r="142" spans="2:2" ht="21" x14ac:dyDescent="0.35">
      <c r="B142" s="6"/>
    </row>
    <row r="143" spans="2:2" ht="21" x14ac:dyDescent="0.35">
      <c r="B143" s="6"/>
    </row>
    <row r="144" spans="2:2" ht="21" x14ac:dyDescent="0.35">
      <c r="B144" s="6"/>
    </row>
    <row r="145" spans="2:2" ht="21" x14ac:dyDescent="0.35">
      <c r="B145" s="6"/>
    </row>
    <row r="146" spans="2:2" ht="21" x14ac:dyDescent="0.35">
      <c r="B146" s="6"/>
    </row>
    <row r="147" spans="2:2" ht="21" x14ac:dyDescent="0.35">
      <c r="B147" s="6"/>
    </row>
    <row r="148" spans="2:2" ht="21" x14ac:dyDescent="0.35">
      <c r="B148" s="6"/>
    </row>
    <row r="149" spans="2:2" ht="21" x14ac:dyDescent="0.35">
      <c r="B149" s="6"/>
    </row>
    <row r="150" spans="2:2" ht="21" x14ac:dyDescent="0.35">
      <c r="B150" s="6"/>
    </row>
    <row r="151" spans="2:2" ht="21" x14ac:dyDescent="0.35">
      <c r="B151" s="6"/>
    </row>
    <row r="152" spans="2:2" ht="21" x14ac:dyDescent="0.35">
      <c r="B152" s="6"/>
    </row>
    <row r="153" spans="2:2" ht="21" x14ac:dyDescent="0.35">
      <c r="B153" s="6"/>
    </row>
    <row r="154" spans="2:2" ht="21" x14ac:dyDescent="0.35">
      <c r="B154" s="6"/>
    </row>
    <row r="155" spans="2:2" ht="21" x14ac:dyDescent="0.35">
      <c r="B155" s="6"/>
    </row>
    <row r="156" spans="2:2" ht="21" x14ac:dyDescent="0.35">
      <c r="B156" s="6"/>
    </row>
    <row r="157" spans="2:2" ht="21" x14ac:dyDescent="0.35">
      <c r="B157" s="6"/>
    </row>
    <row r="158" spans="2:2" ht="21" x14ac:dyDescent="0.35">
      <c r="B158" s="6"/>
    </row>
    <row r="159" spans="2:2" ht="21" x14ac:dyDescent="0.35">
      <c r="B159" s="6"/>
    </row>
    <row r="160" spans="2:2" ht="21" x14ac:dyDescent="0.35">
      <c r="B160" s="6"/>
    </row>
    <row r="161" spans="2:2" ht="21" x14ac:dyDescent="0.35">
      <c r="B161" s="6"/>
    </row>
    <row r="162" spans="2:2" ht="21" x14ac:dyDescent="0.35">
      <c r="B162" s="6"/>
    </row>
    <row r="163" spans="2:2" ht="21" x14ac:dyDescent="0.35">
      <c r="B163" s="6"/>
    </row>
    <row r="164" spans="2:2" ht="21" x14ac:dyDescent="0.35">
      <c r="B164" s="6"/>
    </row>
    <row r="165" spans="2:2" ht="21" x14ac:dyDescent="0.35">
      <c r="B165" s="6"/>
    </row>
    <row r="166" spans="2:2" ht="21" x14ac:dyDescent="0.35">
      <c r="B166" s="6"/>
    </row>
    <row r="167" spans="2:2" ht="21" x14ac:dyDescent="0.35">
      <c r="B167" s="6"/>
    </row>
    <row r="168" spans="2:2" ht="21" x14ac:dyDescent="0.35">
      <c r="B168" s="6"/>
    </row>
    <row r="169" spans="2:2" ht="21" x14ac:dyDescent="0.35">
      <c r="B169" s="6"/>
    </row>
    <row r="170" spans="2:2" ht="21" x14ac:dyDescent="0.35">
      <c r="B170" s="6"/>
    </row>
    <row r="171" spans="2:2" ht="21" x14ac:dyDescent="0.35">
      <c r="B171" s="6"/>
    </row>
    <row r="172" spans="2:2" ht="21" x14ac:dyDescent="0.35">
      <c r="B172" s="6"/>
    </row>
    <row r="173" spans="2:2" ht="21" x14ac:dyDescent="0.35">
      <c r="B173" s="6"/>
    </row>
    <row r="174" spans="2:2" ht="21" x14ac:dyDescent="0.35">
      <c r="B174" s="6"/>
    </row>
    <row r="175" spans="2:2" ht="21" x14ac:dyDescent="0.35">
      <c r="B175" s="6"/>
    </row>
    <row r="176" spans="2:2" ht="21" x14ac:dyDescent="0.35">
      <c r="B176" s="6"/>
    </row>
    <row r="177" spans="2:2" ht="21" x14ac:dyDescent="0.35">
      <c r="B177" s="6"/>
    </row>
    <row r="178" spans="2:2" ht="21" x14ac:dyDescent="0.35">
      <c r="B178" s="6"/>
    </row>
    <row r="179" spans="2:2" ht="21" x14ac:dyDescent="0.35">
      <c r="B179" s="6"/>
    </row>
    <row r="180" spans="2:2" ht="21" x14ac:dyDescent="0.35">
      <c r="B180" s="6"/>
    </row>
    <row r="181" spans="2:2" ht="21" x14ac:dyDescent="0.35">
      <c r="B181" s="6"/>
    </row>
    <row r="182" spans="2:2" ht="21" x14ac:dyDescent="0.35">
      <c r="B182" s="6"/>
    </row>
    <row r="183" spans="2:2" ht="21" x14ac:dyDescent="0.35">
      <c r="B183" s="6"/>
    </row>
    <row r="184" spans="2:2" ht="21" x14ac:dyDescent="0.35">
      <c r="B184" s="6"/>
    </row>
    <row r="185" spans="2:2" ht="21" x14ac:dyDescent="0.35">
      <c r="B185" s="6"/>
    </row>
    <row r="186" spans="2:2" ht="21" x14ac:dyDescent="0.35">
      <c r="B186" s="6"/>
    </row>
    <row r="187" spans="2:2" ht="21" x14ac:dyDescent="0.35">
      <c r="B187" s="6"/>
    </row>
    <row r="188" spans="2:2" ht="21" x14ac:dyDescent="0.35">
      <c r="B188" s="6"/>
    </row>
    <row r="189" spans="2:2" ht="21" x14ac:dyDescent="0.35">
      <c r="B189" s="6"/>
    </row>
    <row r="190" spans="2:2" ht="21" x14ac:dyDescent="0.35">
      <c r="B190" s="6"/>
    </row>
    <row r="191" spans="2:2" ht="21" x14ac:dyDescent="0.35">
      <c r="B191" s="6"/>
    </row>
    <row r="192" spans="2:2" ht="21" x14ac:dyDescent="0.35">
      <c r="B192" s="6"/>
    </row>
    <row r="193" spans="2:2" ht="21" x14ac:dyDescent="0.35">
      <c r="B193" s="6"/>
    </row>
    <row r="194" spans="2:2" ht="21" x14ac:dyDescent="0.35">
      <c r="B194" s="6"/>
    </row>
    <row r="195" spans="2:2" ht="21" x14ac:dyDescent="0.35">
      <c r="B195" s="6"/>
    </row>
    <row r="196" spans="2:2" ht="21" x14ac:dyDescent="0.35">
      <c r="B196" s="6"/>
    </row>
    <row r="197" spans="2:2" ht="21" x14ac:dyDescent="0.35">
      <c r="B197" s="6"/>
    </row>
    <row r="198" spans="2:2" ht="21" x14ac:dyDescent="0.35">
      <c r="B198" s="6"/>
    </row>
    <row r="199" spans="2:2" ht="21" x14ac:dyDescent="0.35">
      <c r="B199" s="6"/>
    </row>
    <row r="200" spans="2:2" ht="21" x14ac:dyDescent="0.35">
      <c r="B200" s="6"/>
    </row>
    <row r="201" spans="2:2" ht="21" x14ac:dyDescent="0.35">
      <c r="B201" s="6"/>
    </row>
    <row r="202" spans="2:2" ht="21" x14ac:dyDescent="0.35">
      <c r="B202" s="6"/>
    </row>
    <row r="203" spans="2:2" ht="21" x14ac:dyDescent="0.35">
      <c r="B203" s="6"/>
    </row>
    <row r="204" spans="2:2" ht="21" x14ac:dyDescent="0.35">
      <c r="B204" s="6"/>
    </row>
    <row r="205" spans="2:2" ht="21" x14ac:dyDescent="0.35">
      <c r="B205" s="6"/>
    </row>
    <row r="206" spans="2:2" ht="21" x14ac:dyDescent="0.35">
      <c r="B206" s="6"/>
    </row>
    <row r="207" spans="2:2" ht="21" x14ac:dyDescent="0.35">
      <c r="B207" s="6"/>
    </row>
    <row r="208" spans="2:2" ht="21" x14ac:dyDescent="0.35">
      <c r="B208" s="6"/>
    </row>
    <row r="209" spans="2:2" ht="21" x14ac:dyDescent="0.35">
      <c r="B209" s="6"/>
    </row>
    <row r="210" spans="2:2" ht="21" x14ac:dyDescent="0.35">
      <c r="B210" s="6"/>
    </row>
    <row r="211" spans="2:2" ht="21" x14ac:dyDescent="0.35">
      <c r="B211" s="6"/>
    </row>
    <row r="212" spans="2:2" ht="21" x14ac:dyDescent="0.35">
      <c r="B212" s="6"/>
    </row>
    <row r="213" spans="2:2" ht="21" x14ac:dyDescent="0.35">
      <c r="B213" s="6"/>
    </row>
    <row r="214" spans="2:2" ht="21" x14ac:dyDescent="0.35">
      <c r="B214" s="6"/>
    </row>
    <row r="215" spans="2:2" ht="21" x14ac:dyDescent="0.35">
      <c r="B215" s="6"/>
    </row>
    <row r="216" spans="2:2" ht="21" x14ac:dyDescent="0.35">
      <c r="B216" s="6"/>
    </row>
    <row r="217" spans="2:2" ht="21" x14ac:dyDescent="0.35">
      <c r="B217" s="6"/>
    </row>
    <row r="218" spans="2:2" ht="21" x14ac:dyDescent="0.35">
      <c r="B218" s="6"/>
    </row>
    <row r="219" spans="2:2" ht="21" x14ac:dyDescent="0.35">
      <c r="B219" s="6"/>
    </row>
    <row r="220" spans="2:2" ht="21" x14ac:dyDescent="0.35">
      <c r="B220" s="6"/>
    </row>
    <row r="221" spans="2:2" ht="21" x14ac:dyDescent="0.35">
      <c r="B221" s="6"/>
    </row>
    <row r="222" spans="2:2" ht="21" x14ac:dyDescent="0.35">
      <c r="B222" s="6"/>
    </row>
    <row r="223" spans="2:2" ht="21" x14ac:dyDescent="0.35">
      <c r="B223" s="6"/>
    </row>
    <row r="224" spans="2:2" ht="21" x14ac:dyDescent="0.35">
      <c r="B224" s="6"/>
    </row>
    <row r="225" spans="2:2" ht="21" x14ac:dyDescent="0.35">
      <c r="B225" s="6"/>
    </row>
    <row r="226" spans="2:2" ht="21" x14ac:dyDescent="0.35">
      <c r="B226" s="6"/>
    </row>
    <row r="227" spans="2:2" ht="21" x14ac:dyDescent="0.35">
      <c r="B227" s="6"/>
    </row>
    <row r="228" spans="2:2" ht="21" x14ac:dyDescent="0.35">
      <c r="B228" s="6"/>
    </row>
    <row r="229" spans="2:2" ht="21" x14ac:dyDescent="0.35">
      <c r="B229" s="6"/>
    </row>
    <row r="230" spans="2:2" ht="21" x14ac:dyDescent="0.35">
      <c r="B230" s="6"/>
    </row>
    <row r="231" spans="2:2" ht="21" x14ac:dyDescent="0.35">
      <c r="B231" s="6"/>
    </row>
    <row r="232" spans="2:2" ht="21" x14ac:dyDescent="0.35">
      <c r="B232" s="6"/>
    </row>
    <row r="233" spans="2:2" ht="21" x14ac:dyDescent="0.35">
      <c r="B233" s="6"/>
    </row>
    <row r="234" spans="2:2" ht="21" x14ac:dyDescent="0.35">
      <c r="B234" s="6"/>
    </row>
    <row r="235" spans="2:2" ht="21" x14ac:dyDescent="0.35">
      <c r="B235" s="6"/>
    </row>
    <row r="236" spans="2:2" ht="21" x14ac:dyDescent="0.35">
      <c r="B236" s="6"/>
    </row>
    <row r="237" spans="2:2" ht="21" x14ac:dyDescent="0.35">
      <c r="B237" s="6"/>
    </row>
    <row r="238" spans="2:2" ht="21" x14ac:dyDescent="0.35">
      <c r="B238" s="6"/>
    </row>
    <row r="239" spans="2:2" ht="21" x14ac:dyDescent="0.35">
      <c r="B239" s="6"/>
    </row>
    <row r="240" spans="2:2" ht="21" x14ac:dyDescent="0.35">
      <c r="B240" s="6"/>
    </row>
    <row r="241" spans="2:2" ht="21" x14ac:dyDescent="0.35">
      <c r="B241" s="6"/>
    </row>
    <row r="242" spans="2:2" ht="21" x14ac:dyDescent="0.35">
      <c r="B242" s="6"/>
    </row>
    <row r="243" spans="2:2" ht="21" x14ac:dyDescent="0.35">
      <c r="B243" s="6"/>
    </row>
    <row r="244" spans="2:2" ht="21" x14ac:dyDescent="0.35">
      <c r="B244" s="6"/>
    </row>
    <row r="245" spans="2:2" ht="21" x14ac:dyDescent="0.35">
      <c r="B245" s="6"/>
    </row>
    <row r="246" spans="2:2" ht="21" x14ac:dyDescent="0.35">
      <c r="B246" s="6"/>
    </row>
    <row r="247" spans="2:2" ht="21" x14ac:dyDescent="0.35">
      <c r="B247" s="6"/>
    </row>
    <row r="248" spans="2:2" ht="21" x14ac:dyDescent="0.35">
      <c r="B248" s="6"/>
    </row>
    <row r="249" spans="2:2" ht="21" x14ac:dyDescent="0.35">
      <c r="B249" s="6"/>
    </row>
    <row r="250" spans="2:2" ht="21" x14ac:dyDescent="0.35">
      <c r="B250" s="6"/>
    </row>
    <row r="251" spans="2:2" ht="21" x14ac:dyDescent="0.35">
      <c r="B251" s="6"/>
    </row>
    <row r="252" spans="2:2" ht="21" x14ac:dyDescent="0.35">
      <c r="B252" s="6"/>
    </row>
    <row r="253" spans="2:2" ht="21" x14ac:dyDescent="0.35">
      <c r="B253" s="6"/>
    </row>
    <row r="254" spans="2:2" ht="21" x14ac:dyDescent="0.35">
      <c r="B254" s="6"/>
    </row>
    <row r="255" spans="2:2" ht="21" x14ac:dyDescent="0.35">
      <c r="B255" s="6"/>
    </row>
    <row r="256" spans="2:2" ht="21" x14ac:dyDescent="0.35">
      <c r="B256" s="6"/>
    </row>
    <row r="257" spans="2:2" ht="21" x14ac:dyDescent="0.35">
      <c r="B257" s="6"/>
    </row>
    <row r="258" spans="2:2" ht="21" x14ac:dyDescent="0.35">
      <c r="B258" s="6"/>
    </row>
    <row r="259" spans="2:2" ht="21" x14ac:dyDescent="0.35">
      <c r="B259" s="6"/>
    </row>
    <row r="260" spans="2:2" ht="21" x14ac:dyDescent="0.35">
      <c r="B260" s="6"/>
    </row>
    <row r="261" spans="2:2" ht="21" x14ac:dyDescent="0.35">
      <c r="B261" s="6"/>
    </row>
    <row r="262" spans="2:2" ht="21" x14ac:dyDescent="0.35">
      <c r="B262" s="6"/>
    </row>
    <row r="263" spans="2:2" ht="21" x14ac:dyDescent="0.35">
      <c r="B263" s="6"/>
    </row>
    <row r="264" spans="2:2" ht="21" x14ac:dyDescent="0.35">
      <c r="B264" s="6"/>
    </row>
    <row r="265" spans="2:2" ht="21" x14ac:dyDescent="0.35">
      <c r="B265" s="6"/>
    </row>
    <row r="266" spans="2:2" ht="21" x14ac:dyDescent="0.35">
      <c r="B266" s="6"/>
    </row>
    <row r="267" spans="2:2" ht="21" x14ac:dyDescent="0.35">
      <c r="B267" s="6"/>
    </row>
    <row r="268" spans="2:2" ht="21" x14ac:dyDescent="0.35">
      <c r="B268" s="6"/>
    </row>
    <row r="269" spans="2:2" ht="21" x14ac:dyDescent="0.35">
      <c r="B269" s="6"/>
    </row>
    <row r="270" spans="2:2" ht="21" x14ac:dyDescent="0.35">
      <c r="B270" s="6"/>
    </row>
    <row r="271" spans="2:2" ht="21" x14ac:dyDescent="0.35">
      <c r="B271" s="6"/>
    </row>
    <row r="272" spans="2:2" ht="21" x14ac:dyDescent="0.35">
      <c r="B272" s="6"/>
    </row>
    <row r="273" spans="2:2" ht="21" x14ac:dyDescent="0.35">
      <c r="B273" s="6"/>
    </row>
    <row r="274" spans="2:2" ht="21" x14ac:dyDescent="0.35">
      <c r="B274" s="6"/>
    </row>
    <row r="275" spans="2:2" ht="21" x14ac:dyDescent="0.35">
      <c r="B275" s="6"/>
    </row>
    <row r="276" spans="2:2" ht="21" x14ac:dyDescent="0.35">
      <c r="B276" s="6"/>
    </row>
    <row r="277" spans="2:2" ht="21" x14ac:dyDescent="0.35">
      <c r="B277" s="6"/>
    </row>
    <row r="278" spans="2:2" ht="21" x14ac:dyDescent="0.35">
      <c r="B278" s="6"/>
    </row>
    <row r="279" spans="2:2" ht="21" x14ac:dyDescent="0.35">
      <c r="B279" s="6"/>
    </row>
    <row r="280" spans="2:2" ht="21" x14ac:dyDescent="0.35">
      <c r="B280" s="6"/>
    </row>
    <row r="281" spans="2:2" ht="21" x14ac:dyDescent="0.35">
      <c r="B281" s="6"/>
    </row>
    <row r="282" spans="2:2" ht="21" x14ac:dyDescent="0.35">
      <c r="B282" s="6"/>
    </row>
    <row r="283" spans="2:2" ht="21" x14ac:dyDescent="0.35">
      <c r="B283" s="6"/>
    </row>
    <row r="284" spans="2:2" ht="21" x14ac:dyDescent="0.35">
      <c r="B284" s="6"/>
    </row>
    <row r="285" spans="2:2" ht="21" x14ac:dyDescent="0.35">
      <c r="B285" s="6"/>
    </row>
    <row r="286" spans="2:2" ht="21" x14ac:dyDescent="0.35">
      <c r="B286" s="6"/>
    </row>
    <row r="287" spans="2:2" ht="21" x14ac:dyDescent="0.35">
      <c r="B287" s="6"/>
    </row>
    <row r="288" spans="2:2" ht="21" x14ac:dyDescent="0.35">
      <c r="B288" s="6"/>
    </row>
    <row r="289" spans="2:2" ht="21" x14ac:dyDescent="0.35">
      <c r="B289" s="6"/>
    </row>
    <row r="290" spans="2:2" ht="21" x14ac:dyDescent="0.35">
      <c r="B290" s="6"/>
    </row>
    <row r="291" spans="2:2" ht="21" x14ac:dyDescent="0.35">
      <c r="B291" s="6"/>
    </row>
    <row r="292" spans="2:2" ht="21" x14ac:dyDescent="0.35">
      <c r="B292" s="6"/>
    </row>
    <row r="293" spans="2:2" ht="21" x14ac:dyDescent="0.35">
      <c r="B293" s="6"/>
    </row>
    <row r="294" spans="2:2" ht="21" x14ac:dyDescent="0.35">
      <c r="B294" s="6"/>
    </row>
    <row r="295" spans="2:2" ht="21" x14ac:dyDescent="0.35">
      <c r="B295" s="6"/>
    </row>
    <row r="296" spans="2:2" ht="21" x14ac:dyDescent="0.35">
      <c r="B296" s="6"/>
    </row>
    <row r="297" spans="2:2" ht="21" x14ac:dyDescent="0.35">
      <c r="B297" s="6"/>
    </row>
    <row r="298" spans="2:2" ht="21" x14ac:dyDescent="0.35">
      <c r="B298" s="6"/>
    </row>
    <row r="299" spans="2:2" ht="21" x14ac:dyDescent="0.35">
      <c r="B299" s="6"/>
    </row>
    <row r="300" spans="2:2" ht="21" x14ac:dyDescent="0.35">
      <c r="B300" s="6"/>
    </row>
    <row r="301" spans="2:2" ht="21" x14ac:dyDescent="0.35">
      <c r="B301" s="6"/>
    </row>
    <row r="302" spans="2:2" ht="21" x14ac:dyDescent="0.35">
      <c r="B302" s="6"/>
    </row>
    <row r="303" spans="2:2" ht="21" x14ac:dyDescent="0.35">
      <c r="B303" s="6"/>
    </row>
    <row r="304" spans="2:2" ht="21" x14ac:dyDescent="0.35">
      <c r="B304" s="6"/>
    </row>
    <row r="305" spans="2:2" ht="21" x14ac:dyDescent="0.35">
      <c r="B305" s="6"/>
    </row>
    <row r="306" spans="2:2" ht="21" x14ac:dyDescent="0.35">
      <c r="B306" s="6"/>
    </row>
    <row r="307" spans="2:2" ht="21" x14ac:dyDescent="0.35">
      <c r="B307" s="6"/>
    </row>
    <row r="308" spans="2:2" ht="21" x14ac:dyDescent="0.35">
      <c r="B308" s="6"/>
    </row>
    <row r="309" spans="2:2" ht="21" x14ac:dyDescent="0.35">
      <c r="B309" s="6"/>
    </row>
    <row r="310" spans="2:2" ht="21" x14ac:dyDescent="0.35">
      <c r="B310" s="6"/>
    </row>
    <row r="311" spans="2:2" ht="21" x14ac:dyDescent="0.35">
      <c r="B311" s="6"/>
    </row>
    <row r="312" spans="2:2" ht="21" x14ac:dyDescent="0.35">
      <c r="B312" s="6"/>
    </row>
    <row r="313" spans="2:2" ht="21" x14ac:dyDescent="0.35">
      <c r="B313" s="6"/>
    </row>
    <row r="314" spans="2:2" ht="21" x14ac:dyDescent="0.35">
      <c r="B314" s="6"/>
    </row>
    <row r="315" spans="2:2" ht="21" x14ac:dyDescent="0.35">
      <c r="B315" s="6"/>
    </row>
    <row r="316" spans="2:2" ht="21" x14ac:dyDescent="0.35">
      <c r="B316" s="6"/>
    </row>
    <row r="317" spans="2:2" ht="21" x14ac:dyDescent="0.35">
      <c r="B317" s="6"/>
    </row>
    <row r="318" spans="2:2" ht="21" x14ac:dyDescent="0.35">
      <c r="B318" s="6"/>
    </row>
    <row r="319" spans="2:2" ht="21" x14ac:dyDescent="0.35">
      <c r="B319" s="6"/>
    </row>
    <row r="320" spans="2:2" ht="21" x14ac:dyDescent="0.35">
      <c r="B320" s="6"/>
    </row>
    <row r="321" spans="2:2" ht="21" x14ac:dyDescent="0.35">
      <c r="B321" s="6"/>
    </row>
    <row r="322" spans="2:2" ht="21" x14ac:dyDescent="0.35">
      <c r="B322" s="6"/>
    </row>
    <row r="323" spans="2:2" ht="21" x14ac:dyDescent="0.35">
      <c r="B323" s="6"/>
    </row>
    <row r="324" spans="2:2" ht="21" x14ac:dyDescent="0.35">
      <c r="B324" s="6"/>
    </row>
    <row r="325" spans="2:2" ht="21" x14ac:dyDescent="0.35">
      <c r="B325" s="6"/>
    </row>
    <row r="326" spans="2:2" ht="21" x14ac:dyDescent="0.35">
      <c r="B326" s="6"/>
    </row>
    <row r="327" spans="2:2" ht="21" x14ac:dyDescent="0.35">
      <c r="B327" s="6"/>
    </row>
    <row r="328" spans="2:2" ht="21" x14ac:dyDescent="0.35">
      <c r="B328" s="6"/>
    </row>
    <row r="329" spans="2:2" ht="21" x14ac:dyDescent="0.35">
      <c r="B329" s="6"/>
    </row>
    <row r="330" spans="2:2" ht="21" x14ac:dyDescent="0.35">
      <c r="B330" s="6"/>
    </row>
    <row r="331" spans="2:2" ht="21" x14ac:dyDescent="0.35">
      <c r="B331" s="6"/>
    </row>
    <row r="332" spans="2:2" ht="21" x14ac:dyDescent="0.35">
      <c r="B332" s="6"/>
    </row>
    <row r="333" spans="2:2" ht="21" x14ac:dyDescent="0.35">
      <c r="B333" s="6"/>
    </row>
    <row r="334" spans="2:2" ht="21" x14ac:dyDescent="0.35">
      <c r="B334" s="6"/>
    </row>
    <row r="335" spans="2:2" ht="21" x14ac:dyDescent="0.35">
      <c r="B335" s="6"/>
    </row>
    <row r="336" spans="2:2" ht="21" x14ac:dyDescent="0.35">
      <c r="B336" s="6"/>
    </row>
    <row r="337" spans="2:2" ht="21" x14ac:dyDescent="0.35">
      <c r="B337" s="6"/>
    </row>
    <row r="338" spans="2:2" ht="21" x14ac:dyDescent="0.35">
      <c r="B338" s="6"/>
    </row>
    <row r="339" spans="2:2" ht="21" x14ac:dyDescent="0.35">
      <c r="B339" s="6"/>
    </row>
    <row r="340" spans="2:2" ht="21" x14ac:dyDescent="0.35">
      <c r="B340" s="6"/>
    </row>
    <row r="341" spans="2:2" ht="21" x14ac:dyDescent="0.35">
      <c r="B341" s="6"/>
    </row>
    <row r="342" spans="2:2" ht="21" x14ac:dyDescent="0.35">
      <c r="B342" s="6"/>
    </row>
    <row r="343" spans="2:2" ht="21" x14ac:dyDescent="0.35">
      <c r="B343" s="6"/>
    </row>
    <row r="344" spans="2:2" ht="21" x14ac:dyDescent="0.35">
      <c r="B344" s="6"/>
    </row>
    <row r="345" spans="2:2" ht="21" x14ac:dyDescent="0.35">
      <c r="B345" s="6"/>
    </row>
    <row r="346" spans="2:2" ht="21" x14ac:dyDescent="0.35">
      <c r="B346" s="6"/>
    </row>
    <row r="347" spans="2:2" ht="21" x14ac:dyDescent="0.35">
      <c r="B347" s="6"/>
    </row>
    <row r="348" spans="2:2" ht="21" x14ac:dyDescent="0.35">
      <c r="B348" s="6"/>
    </row>
    <row r="349" spans="2:2" ht="21" x14ac:dyDescent="0.35">
      <c r="B349" s="6"/>
    </row>
    <row r="350" spans="2:2" ht="21" x14ac:dyDescent="0.35">
      <c r="B350" s="6"/>
    </row>
    <row r="351" spans="2:2" ht="21" x14ac:dyDescent="0.35">
      <c r="B351" s="6"/>
    </row>
    <row r="352" spans="2:2" ht="21" x14ac:dyDescent="0.35">
      <c r="B352" s="6"/>
    </row>
    <row r="353" spans="2:2" ht="21" x14ac:dyDescent="0.35">
      <c r="B353" s="6"/>
    </row>
    <row r="354" spans="2:2" ht="21" x14ac:dyDescent="0.35">
      <c r="B354" s="6"/>
    </row>
    <row r="355" spans="2:2" ht="21" x14ac:dyDescent="0.35">
      <c r="B355" s="6"/>
    </row>
    <row r="356" spans="2:2" ht="21" x14ac:dyDescent="0.35">
      <c r="B356" s="6"/>
    </row>
    <row r="357" spans="2:2" ht="21" x14ac:dyDescent="0.35">
      <c r="B357" s="6"/>
    </row>
    <row r="358" spans="2:2" ht="21" x14ac:dyDescent="0.35">
      <c r="B358" s="6"/>
    </row>
    <row r="359" spans="2:2" ht="21" x14ac:dyDescent="0.35">
      <c r="B359" s="6"/>
    </row>
    <row r="360" spans="2:2" ht="21" x14ac:dyDescent="0.35">
      <c r="B360" s="6"/>
    </row>
    <row r="361" spans="2:2" ht="21" x14ac:dyDescent="0.35">
      <c r="B361" s="6"/>
    </row>
    <row r="362" spans="2:2" ht="21" x14ac:dyDescent="0.35">
      <c r="B362" s="6"/>
    </row>
    <row r="363" spans="2:2" ht="21" x14ac:dyDescent="0.35">
      <c r="B363" s="6"/>
    </row>
    <row r="364" spans="2:2" ht="21" x14ac:dyDescent="0.35">
      <c r="B364" s="6"/>
    </row>
    <row r="365" spans="2:2" ht="21" x14ac:dyDescent="0.35">
      <c r="B365" s="6"/>
    </row>
    <row r="366" spans="2:2" ht="21" x14ac:dyDescent="0.35">
      <c r="B366" s="6"/>
    </row>
    <row r="367" spans="2:2" ht="21" x14ac:dyDescent="0.35">
      <c r="B367" s="6"/>
    </row>
    <row r="368" spans="2:2" ht="21" x14ac:dyDescent="0.35">
      <c r="B368" s="6"/>
    </row>
    <row r="369" spans="2:2" ht="21" x14ac:dyDescent="0.35">
      <c r="B369" s="6"/>
    </row>
    <row r="370" spans="2:2" ht="21" x14ac:dyDescent="0.35">
      <c r="B370" s="6"/>
    </row>
    <row r="371" spans="2:2" ht="21" x14ac:dyDescent="0.35">
      <c r="B371" s="6"/>
    </row>
    <row r="372" spans="2:2" ht="21" x14ac:dyDescent="0.35">
      <c r="B372" s="6"/>
    </row>
    <row r="373" spans="2:2" ht="21" x14ac:dyDescent="0.35">
      <c r="B373" s="6"/>
    </row>
    <row r="374" spans="2:2" ht="21" x14ac:dyDescent="0.35">
      <c r="B374" s="6"/>
    </row>
    <row r="375" spans="2:2" ht="21" x14ac:dyDescent="0.35">
      <c r="B375" s="6"/>
    </row>
    <row r="376" spans="2:2" ht="21" x14ac:dyDescent="0.35">
      <c r="B376" s="6"/>
    </row>
    <row r="377" spans="2:2" ht="21" x14ac:dyDescent="0.35">
      <c r="B377" s="6"/>
    </row>
    <row r="378" spans="2:2" ht="21" x14ac:dyDescent="0.35">
      <c r="B378" s="6"/>
    </row>
    <row r="379" spans="2:2" ht="21" x14ac:dyDescent="0.35">
      <c r="B379" s="6"/>
    </row>
    <row r="380" spans="2:2" ht="21" x14ac:dyDescent="0.35">
      <c r="B380" s="6"/>
    </row>
    <row r="381" spans="2:2" ht="21" x14ac:dyDescent="0.35">
      <c r="B381" s="6"/>
    </row>
    <row r="382" spans="2:2" ht="21" x14ac:dyDescent="0.35">
      <c r="B382" s="6"/>
    </row>
    <row r="383" spans="2:2" ht="21" x14ac:dyDescent="0.35">
      <c r="B383" s="6"/>
    </row>
    <row r="384" spans="2:2" ht="21" x14ac:dyDescent="0.35">
      <c r="B384" s="6"/>
    </row>
    <row r="385" spans="2:2" ht="21" x14ac:dyDescent="0.35">
      <c r="B385" s="6"/>
    </row>
    <row r="386" spans="2:2" ht="21" x14ac:dyDescent="0.35">
      <c r="B386" s="6"/>
    </row>
    <row r="387" spans="2:2" ht="21" x14ac:dyDescent="0.35">
      <c r="B387" s="6"/>
    </row>
    <row r="388" spans="2:2" ht="21" x14ac:dyDescent="0.35">
      <c r="B388" s="6"/>
    </row>
    <row r="389" spans="2:2" ht="21" x14ac:dyDescent="0.35">
      <c r="B389" s="6"/>
    </row>
    <row r="390" spans="2:2" ht="21" x14ac:dyDescent="0.35">
      <c r="B390" s="6"/>
    </row>
    <row r="391" spans="2:2" ht="21" x14ac:dyDescent="0.35">
      <c r="B391" s="6"/>
    </row>
    <row r="392" spans="2:2" ht="21" x14ac:dyDescent="0.35">
      <c r="B392" s="6"/>
    </row>
    <row r="393" spans="2:2" ht="21" x14ac:dyDescent="0.35">
      <c r="B393" s="6"/>
    </row>
    <row r="394" spans="2:2" ht="21" x14ac:dyDescent="0.35">
      <c r="B394" s="6"/>
    </row>
    <row r="395" spans="2:2" ht="21" x14ac:dyDescent="0.35">
      <c r="B395" s="6"/>
    </row>
    <row r="396" spans="2:2" ht="21" x14ac:dyDescent="0.35">
      <c r="B396" s="6"/>
    </row>
    <row r="397" spans="2:2" ht="21" x14ac:dyDescent="0.35">
      <c r="B397" s="6"/>
    </row>
    <row r="398" spans="2:2" ht="21" x14ac:dyDescent="0.35">
      <c r="B398" s="6"/>
    </row>
    <row r="399" spans="2:2" ht="21" x14ac:dyDescent="0.35">
      <c r="B399" s="6"/>
    </row>
    <row r="400" spans="2:2" ht="21" x14ac:dyDescent="0.35">
      <c r="B400" s="6"/>
    </row>
    <row r="401" spans="2:2" ht="21" x14ac:dyDescent="0.35">
      <c r="B401" s="6"/>
    </row>
    <row r="402" spans="2:2" ht="21" x14ac:dyDescent="0.35">
      <c r="B402" s="6"/>
    </row>
    <row r="403" spans="2:2" ht="21" x14ac:dyDescent="0.35">
      <c r="B403" s="6"/>
    </row>
    <row r="404" spans="2:2" ht="21" x14ac:dyDescent="0.35">
      <c r="B404" s="6"/>
    </row>
    <row r="405" spans="2:2" ht="21" x14ac:dyDescent="0.35">
      <c r="B405" s="6"/>
    </row>
    <row r="406" spans="2:2" ht="21" x14ac:dyDescent="0.35">
      <c r="B406" s="6"/>
    </row>
    <row r="407" spans="2:2" ht="21" x14ac:dyDescent="0.35">
      <c r="B407" s="6"/>
    </row>
    <row r="408" spans="2:2" ht="21" x14ac:dyDescent="0.35">
      <c r="B408" s="6"/>
    </row>
    <row r="409" spans="2:2" ht="21" x14ac:dyDescent="0.35">
      <c r="B409" s="6"/>
    </row>
    <row r="410" spans="2:2" ht="21" x14ac:dyDescent="0.35">
      <c r="B410" s="6"/>
    </row>
    <row r="411" spans="2:2" ht="21" x14ac:dyDescent="0.35">
      <c r="B411" s="6"/>
    </row>
    <row r="412" spans="2:2" ht="21" x14ac:dyDescent="0.35">
      <c r="B412" s="6"/>
    </row>
    <row r="413" spans="2:2" ht="21" x14ac:dyDescent="0.35">
      <c r="B413" s="6"/>
    </row>
    <row r="414" spans="2:2" ht="21" x14ac:dyDescent="0.35">
      <c r="B414" s="6"/>
    </row>
    <row r="415" spans="2:2" ht="21" x14ac:dyDescent="0.35">
      <c r="B415" s="6"/>
    </row>
    <row r="416" spans="2:2" ht="21" x14ac:dyDescent="0.35">
      <c r="B416" s="6"/>
    </row>
    <row r="417" spans="2:2" ht="21" x14ac:dyDescent="0.35">
      <c r="B417" s="6"/>
    </row>
    <row r="418" spans="2:2" ht="21" x14ac:dyDescent="0.35">
      <c r="B418" s="6"/>
    </row>
    <row r="419" spans="2:2" ht="21" x14ac:dyDescent="0.35">
      <c r="B419" s="6"/>
    </row>
    <row r="420" spans="2:2" ht="21" x14ac:dyDescent="0.35">
      <c r="B420" s="6"/>
    </row>
    <row r="421" spans="2:2" ht="21" x14ac:dyDescent="0.35">
      <c r="B421" s="6"/>
    </row>
    <row r="422" spans="2:2" ht="21" x14ac:dyDescent="0.35">
      <c r="B422" s="6"/>
    </row>
    <row r="423" spans="2:2" ht="21" x14ac:dyDescent="0.35">
      <c r="B423" s="6"/>
    </row>
    <row r="424" spans="2:2" ht="21" x14ac:dyDescent="0.35">
      <c r="B424" s="6"/>
    </row>
    <row r="425" spans="2:2" ht="21" x14ac:dyDescent="0.35">
      <c r="B425" s="6"/>
    </row>
    <row r="426" spans="2:2" ht="21" x14ac:dyDescent="0.35">
      <c r="B426" s="6"/>
    </row>
    <row r="427" spans="2:2" ht="21" x14ac:dyDescent="0.35">
      <c r="B427" s="6"/>
    </row>
    <row r="428" spans="2:2" ht="21" x14ac:dyDescent="0.35">
      <c r="B428" s="6"/>
    </row>
    <row r="429" spans="2:2" ht="21" x14ac:dyDescent="0.35">
      <c r="B429" s="6"/>
    </row>
    <row r="430" spans="2:2" ht="21" x14ac:dyDescent="0.35">
      <c r="B430" s="6"/>
    </row>
    <row r="431" spans="2:2" ht="21" x14ac:dyDescent="0.35">
      <c r="B431" s="6"/>
    </row>
    <row r="432" spans="2:2" ht="21" x14ac:dyDescent="0.35">
      <c r="B432" s="6"/>
    </row>
    <row r="433" spans="2:2" ht="21" x14ac:dyDescent="0.35">
      <c r="B433" s="6"/>
    </row>
    <row r="434" spans="2:2" ht="21" x14ac:dyDescent="0.35">
      <c r="B434" s="6"/>
    </row>
    <row r="435" spans="2:2" ht="21" x14ac:dyDescent="0.35">
      <c r="B435" s="6"/>
    </row>
    <row r="436" spans="2:2" ht="21" x14ac:dyDescent="0.35">
      <c r="B436" s="6"/>
    </row>
    <row r="437" spans="2:2" ht="21" x14ac:dyDescent="0.35">
      <c r="B437" s="6"/>
    </row>
    <row r="438" spans="2:2" ht="21" x14ac:dyDescent="0.35">
      <c r="B438" s="6"/>
    </row>
    <row r="439" spans="2:2" ht="21" x14ac:dyDescent="0.35">
      <c r="B439" s="6"/>
    </row>
    <row r="440" spans="2:2" ht="21" x14ac:dyDescent="0.35">
      <c r="B440" s="6"/>
    </row>
    <row r="441" spans="2:2" ht="21" x14ac:dyDescent="0.35">
      <c r="B441" s="6"/>
    </row>
    <row r="442" spans="2:2" ht="21" x14ac:dyDescent="0.35">
      <c r="B442" s="6"/>
    </row>
    <row r="443" spans="2:2" ht="21" x14ac:dyDescent="0.35">
      <c r="B443" s="6"/>
    </row>
  </sheetData>
  <hyperlinks>
    <hyperlink ref="B12" location="Cotisants!A1" display="Cotisants "/>
    <hyperlink ref="B13" location="'Cotisants par province'!A1" display="Cotisants par province "/>
    <hyperlink ref="B14" location="'Cotisants Par Adm. Pub.'!A1" display="Cotisant par administration publique"/>
    <hyperlink ref="B15" location="'Cotisants par grade'!A1" display="Cotisants par grade"/>
    <hyperlink ref="B16" location="'Cot°. Trimestrielles'!A1" display="Cotisations trimestrielles"/>
    <hyperlink ref="B17" location="'Cot°. par province'!A1" display="Cotisations par province"/>
    <hyperlink ref="B18" location="'Cot°. par grade'!A1" display="Cotisations par grade"/>
    <hyperlink ref="B19" location="'Cot°. par Adm. Pub.'!A1" display="Cotisations par administration"/>
    <hyperlink ref="B20" location="'Cotisants imm.'!A1" display="Cotisants immatriculés "/>
    <hyperlink ref="B21" location="'Cotisants imm. par âge et sexe'!A1" display="Cotisants immatriculés par âge et sexe"/>
    <hyperlink ref="B22" location="'Cot. imm. par prov. et sexe'!A1" display="Cotisants immatriculés par province et pa sexe"/>
    <hyperlink ref="B23" location="'Rapport démographique'!A1" display="Rapport démographique"/>
    <hyperlink ref="B24" location="'Utilisateurs COTIZAPP'!A1" display="Utilisateurs de l'application COTIZAPP"/>
    <hyperlink ref="B27" location="'Retraités payés'!A1" display="Retraités payés"/>
    <hyperlink ref="B28" location="'Retraités payés par grade'!A1" display="Retraités payés par grade"/>
    <hyperlink ref="B29" location="'Bénéficiaires des prestations'!A1" display="Bénéficiaires des prestations"/>
    <hyperlink ref="B30" location="'Retr. payés par Adm. Pub.'!A1" display="Retraités payés par administration publique"/>
    <hyperlink ref="B31" location="'Béné. de pension de survie'!A1" display="Bénéficiaires de pension de survie"/>
    <hyperlink ref="B32" location="'Retr. payés par âge et sexe'!A1" display="Retraités payés par âge et sexe"/>
    <hyperlink ref="B33" location="'Prestations servies'!A1" display="Prestations servies"/>
    <hyperlink ref="B34" location="'Age et pension de Retr. moyens'!A1" display="Age et pension de retraite moyens par sexe "/>
    <hyperlink ref="B35" location="'Pension de Retr. tot. par sexe'!A1" display="Pensions de retraite totales par sexe"/>
    <hyperlink ref="B36" location="'Pension de Retr. tot. par grade'!A1" display="Pensions de retraite totales par grade "/>
    <hyperlink ref="B37" location="'Pensions de Retr. par Adm. pub.'!A1" display="Pensions de retraite par administration publique "/>
    <hyperlink ref="B38" location="'Pensions de Retr. mensuelles'!A1" display="Pensions de retraite mensuelles"/>
    <hyperlink ref="B39" location="'Ancien. moy. par grade retr.'!A1" display="Ancienneté moyenne par grade des retraités "/>
    <hyperlink ref="B40" location="'Rente surv. mens. (retr. déc.)'!A1" display="Rente de survie mensuelle (retraités décédés)"/>
    <hyperlink ref="B41" location="'Rente surv. mens. (actif déc.)'!A1" display="Rente de survie mensuelle (agents décédés en activité)"/>
    <hyperlink ref="B42" location="'Rente surv. mens. total'!A1" display="Rente de survie mensuelle totale"/>
    <hyperlink ref="B43" location="'Nbr. d''enfants par retr.'!A1" display="Nombre d’enfants par retraité "/>
    <hyperlink ref="B46" location="'Compte de résultats'!A1" display="Comptes de résultats "/>
    <hyperlink ref="B47" location="Bilan!A1" display="Bilans"/>
    <hyperlink ref="B48" location="'Indicateurs de performance'!A1" display="Indicateurs de performance"/>
    <hyperlink ref="B49" location="Revenus!A1" display="Revenus"/>
    <hyperlink ref="B50" location="Charges!A1" display="Charges"/>
    <hyperlink ref="B51" location="'Résulat net après impôt'!A1" display="Résultat net après impôt "/>
    <hyperlink ref="B52" location="'Dépôts à terme'!A1" display="Dépôts à terme "/>
    <hyperlink ref="B55" location="'Indicateurs RH'!A1" display="Indicateurs RH"/>
    <hyperlink ref="B56" location="'Effectif général'!A1" display="Effectif général"/>
    <hyperlink ref="B57" location="'Distribution d''âge'!A1" display="Distribution d’âge"/>
    <hyperlink ref="B58" location="'Effectif gén. trim.'!A1" display="Effectif général trimestriel"/>
    <hyperlink ref="B59" location="'Niveau d''études cap. hum.'!A1" display="Niveau d’études du capital humain"/>
    <hyperlink ref="B9" location="'Signes, sigles et abbreviations'!A1" display="SIGNES, SIGLES &amp; ABREVIATIONS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I63"/>
  <sheetViews>
    <sheetView showGridLines="0" workbookViewId="0">
      <selection activeCell="I1" sqref="I1"/>
    </sheetView>
  </sheetViews>
  <sheetFormatPr baseColWidth="10" defaultRowHeight="15.75" x14ac:dyDescent="0.25"/>
  <cols>
    <col min="1" max="2" width="11" style="14"/>
    <col min="3" max="3" width="37.875" style="14" bestFit="1" customWidth="1"/>
    <col min="4" max="6" width="14.875" style="14" bestFit="1" customWidth="1"/>
    <col min="7" max="8" width="11" style="14"/>
    <col min="9" max="9" width="19" style="14" bestFit="1" customWidth="1"/>
    <col min="10" max="16384" width="11" style="14"/>
  </cols>
  <sheetData>
    <row r="1" spans="2:9" x14ac:dyDescent="0.25">
      <c r="I1" s="206" t="s">
        <v>427</v>
      </c>
    </row>
    <row r="2" spans="2:9" ht="18.75" x14ac:dyDescent="0.3">
      <c r="B2" s="13" t="s">
        <v>360</v>
      </c>
      <c r="I2" s="207" t="s">
        <v>428</v>
      </c>
    </row>
    <row r="3" spans="2:9" x14ac:dyDescent="0.25">
      <c r="B3" s="219"/>
      <c r="C3" s="219"/>
      <c r="D3" s="219"/>
      <c r="E3" s="219"/>
      <c r="F3" s="219"/>
      <c r="G3" s="219"/>
    </row>
    <row r="4" spans="2:9" x14ac:dyDescent="0.25">
      <c r="B4" s="66" t="s">
        <v>45</v>
      </c>
      <c r="C4" s="49" t="s">
        <v>78</v>
      </c>
      <c r="D4" s="65" t="s">
        <v>153</v>
      </c>
      <c r="E4" s="65" t="s">
        <v>154</v>
      </c>
      <c r="F4" s="65" t="s">
        <v>73</v>
      </c>
      <c r="G4" s="65" t="s">
        <v>46</v>
      </c>
    </row>
    <row r="5" spans="2:9" x14ac:dyDescent="0.25">
      <c r="B5" s="63">
        <v>1</v>
      </c>
      <c r="C5" s="64" t="s">
        <v>79</v>
      </c>
      <c r="D5" s="8">
        <v>4229582.2759698657</v>
      </c>
      <c r="E5" s="8">
        <v>8459164.5519397315</v>
      </c>
      <c r="F5" s="10">
        <v>12688746.827909596</v>
      </c>
      <c r="G5" s="12">
        <v>3.8091962755018338E-4</v>
      </c>
    </row>
    <row r="6" spans="2:9" x14ac:dyDescent="0.25">
      <c r="B6" s="7">
        <v>2</v>
      </c>
      <c r="C6" s="7" t="s">
        <v>80</v>
      </c>
      <c r="D6" s="8">
        <v>16144182.391629536</v>
      </c>
      <c r="E6" s="8">
        <v>32288364.783259071</v>
      </c>
      <c r="F6" s="10">
        <v>48432547.174888611</v>
      </c>
      <c r="G6" s="12">
        <v>1.4539582262438927E-3</v>
      </c>
    </row>
    <row r="7" spans="2:9" x14ac:dyDescent="0.25">
      <c r="B7" s="7">
        <v>3</v>
      </c>
      <c r="C7" s="7" t="s">
        <v>81</v>
      </c>
      <c r="D7" s="8">
        <v>16537415.983050963</v>
      </c>
      <c r="E7" s="8">
        <v>33074831.966101926</v>
      </c>
      <c r="F7" s="10">
        <v>49612247.949152887</v>
      </c>
      <c r="G7" s="12">
        <v>1.4893731640346756E-3</v>
      </c>
    </row>
    <row r="8" spans="2:9" x14ac:dyDescent="0.25">
      <c r="B8" s="7">
        <v>4</v>
      </c>
      <c r="C8" s="7" t="s">
        <v>82</v>
      </c>
      <c r="D8" s="8">
        <v>49109304.373092785</v>
      </c>
      <c r="E8" s="8">
        <v>98218608.746185571</v>
      </c>
      <c r="F8" s="10">
        <v>147327913.11927837</v>
      </c>
      <c r="G8" s="12">
        <v>4.4228239836657524E-3</v>
      </c>
    </row>
    <row r="9" spans="2:9" x14ac:dyDescent="0.25">
      <c r="B9" s="7">
        <v>5</v>
      </c>
      <c r="C9" s="7" t="s">
        <v>83</v>
      </c>
      <c r="D9" s="8">
        <v>176147791.43890154</v>
      </c>
      <c r="E9" s="8">
        <v>352295582.87780309</v>
      </c>
      <c r="F9" s="10">
        <v>528443374.31670463</v>
      </c>
      <c r="G9" s="12">
        <v>1.5864013685206728E-2</v>
      </c>
    </row>
    <row r="10" spans="2:9" x14ac:dyDescent="0.25">
      <c r="B10" s="7">
        <v>6</v>
      </c>
      <c r="C10" s="7" t="s">
        <v>84</v>
      </c>
      <c r="D10" s="8">
        <v>419899550.21001691</v>
      </c>
      <c r="E10" s="8">
        <v>839799100.42003381</v>
      </c>
      <c r="F10" s="10">
        <v>1259698650.6300507</v>
      </c>
      <c r="G10" s="12">
        <v>3.7816495776243589E-2</v>
      </c>
    </row>
    <row r="11" spans="2:9" x14ac:dyDescent="0.25">
      <c r="B11" s="7">
        <v>7</v>
      </c>
      <c r="C11" s="7" t="s">
        <v>85</v>
      </c>
      <c r="D11" s="8">
        <v>781871013.84406018</v>
      </c>
      <c r="E11" s="8">
        <v>1563742027.6881204</v>
      </c>
      <c r="F11" s="10">
        <v>2345613041.5321808</v>
      </c>
      <c r="G11" s="12">
        <v>7.0415940854932232E-2</v>
      </c>
    </row>
    <row r="12" spans="2:9" x14ac:dyDescent="0.25">
      <c r="B12" s="7">
        <v>8</v>
      </c>
      <c r="C12" s="7" t="s">
        <v>86</v>
      </c>
      <c r="D12" s="8">
        <v>7472296.6574828029</v>
      </c>
      <c r="E12" s="8">
        <v>14944593.314965606</v>
      </c>
      <c r="F12" s="10">
        <v>22416889.972448409</v>
      </c>
      <c r="G12" s="12">
        <v>6.729611280726648E-4</v>
      </c>
    </row>
    <row r="13" spans="2:9" x14ac:dyDescent="0.25">
      <c r="B13" s="7">
        <v>9</v>
      </c>
      <c r="C13" s="7" t="s">
        <v>87</v>
      </c>
      <c r="D13" s="8">
        <v>190704285.18609434</v>
      </c>
      <c r="E13" s="8">
        <v>381408570.37218869</v>
      </c>
      <c r="F13" s="10">
        <v>572112855.55828309</v>
      </c>
      <c r="G13" s="12">
        <v>1.7174983377916109E-2</v>
      </c>
    </row>
    <row r="14" spans="2:9" x14ac:dyDescent="0.25">
      <c r="B14" s="7">
        <v>10</v>
      </c>
      <c r="C14" s="7" t="s">
        <v>88</v>
      </c>
      <c r="D14" s="8">
        <v>17359413.307087645</v>
      </c>
      <c r="E14" s="8">
        <v>34718826.61417529</v>
      </c>
      <c r="F14" s="10">
        <v>52078239.921262935</v>
      </c>
      <c r="G14" s="12">
        <v>1.5634029130948239E-3</v>
      </c>
    </row>
    <row r="15" spans="2:9" x14ac:dyDescent="0.25">
      <c r="B15" s="7">
        <v>11</v>
      </c>
      <c r="C15" s="7" t="s">
        <v>89</v>
      </c>
      <c r="D15" s="8">
        <v>137373523.38284883</v>
      </c>
      <c r="E15" s="8">
        <v>274747046.76569766</v>
      </c>
      <c r="F15" s="10">
        <v>412120570.14854646</v>
      </c>
      <c r="G15" s="12">
        <v>1.2371971496937492E-2</v>
      </c>
    </row>
    <row r="16" spans="2:9" x14ac:dyDescent="0.25">
      <c r="B16" s="7">
        <v>12</v>
      </c>
      <c r="C16" s="7" t="s">
        <v>158</v>
      </c>
      <c r="D16" s="8">
        <v>3608178.3842788246</v>
      </c>
      <c r="E16" s="8">
        <v>7216356.7685576491</v>
      </c>
      <c r="F16" s="10">
        <v>10824535.152836474</v>
      </c>
      <c r="G16" s="12">
        <v>3.2495548652235385E-4</v>
      </c>
    </row>
    <row r="17" spans="2:7" x14ac:dyDescent="0.25">
      <c r="B17" s="7">
        <v>13</v>
      </c>
      <c r="C17" s="7" t="s">
        <v>91</v>
      </c>
      <c r="D17" s="8">
        <v>27703479.802553434</v>
      </c>
      <c r="E17" s="8">
        <v>55406959.605106868</v>
      </c>
      <c r="F17" s="10">
        <v>83110439.407660306</v>
      </c>
      <c r="G17" s="12">
        <v>2.4949979737213814E-3</v>
      </c>
    </row>
    <row r="18" spans="2:7" x14ac:dyDescent="0.25">
      <c r="B18" s="7">
        <v>14</v>
      </c>
      <c r="C18" s="7" t="s">
        <v>92</v>
      </c>
      <c r="D18" s="8">
        <v>11093028.783353047</v>
      </c>
      <c r="E18" s="8">
        <v>22186057.566706095</v>
      </c>
      <c r="F18" s="10">
        <v>33279086.350059144</v>
      </c>
      <c r="G18" s="12">
        <v>9.9904721479602047E-4</v>
      </c>
    </row>
    <row r="19" spans="2:7" x14ac:dyDescent="0.25">
      <c r="B19" s="7">
        <v>15</v>
      </c>
      <c r="C19" s="7" t="s">
        <v>159</v>
      </c>
      <c r="D19" s="8">
        <v>4483393.2397377072</v>
      </c>
      <c r="E19" s="8">
        <v>8966786.4794754144</v>
      </c>
      <c r="F19" s="10">
        <v>13450179.719213121</v>
      </c>
      <c r="G19" s="12">
        <v>4.0377804984306331E-4</v>
      </c>
    </row>
    <row r="20" spans="2:7" x14ac:dyDescent="0.25">
      <c r="B20" s="7">
        <v>16</v>
      </c>
      <c r="C20" s="7" t="s">
        <v>94</v>
      </c>
      <c r="D20" s="8">
        <v>90849425.804700658</v>
      </c>
      <c r="E20" s="8">
        <v>181698851.60940132</v>
      </c>
      <c r="F20" s="10">
        <v>272548277.41410196</v>
      </c>
      <c r="G20" s="12">
        <v>8.1819733445755421E-3</v>
      </c>
    </row>
    <row r="21" spans="2:7" x14ac:dyDescent="0.25">
      <c r="B21" s="7">
        <v>17</v>
      </c>
      <c r="C21" s="7" t="s">
        <v>160</v>
      </c>
      <c r="D21" s="8">
        <v>499655335.36087221</v>
      </c>
      <c r="E21" s="8">
        <v>999310670.72174442</v>
      </c>
      <c r="F21" s="10">
        <v>1498966006.0826166</v>
      </c>
      <c r="G21" s="12">
        <v>4.4999366800467802E-2</v>
      </c>
    </row>
    <row r="22" spans="2:7" x14ac:dyDescent="0.25">
      <c r="B22" s="7">
        <v>18</v>
      </c>
      <c r="C22" s="7" t="s">
        <v>96</v>
      </c>
      <c r="D22" s="8">
        <v>214411894.23162526</v>
      </c>
      <c r="E22" s="8">
        <v>428823788.46325052</v>
      </c>
      <c r="F22" s="10">
        <v>643235682.69487572</v>
      </c>
      <c r="G22" s="12">
        <v>1.9310109973995432E-2</v>
      </c>
    </row>
    <row r="23" spans="2:7" x14ac:dyDescent="0.25">
      <c r="B23" s="7">
        <v>19</v>
      </c>
      <c r="C23" s="7" t="s">
        <v>97</v>
      </c>
      <c r="D23" s="8">
        <v>21745142.775582042</v>
      </c>
      <c r="E23" s="8">
        <v>43490285.551164083</v>
      </c>
      <c r="F23" s="10">
        <v>65235428.326746121</v>
      </c>
      <c r="G23" s="12">
        <v>1.9583852840883448E-3</v>
      </c>
    </row>
    <row r="24" spans="2:7" x14ac:dyDescent="0.25">
      <c r="B24" s="7">
        <v>20</v>
      </c>
      <c r="C24" s="7" t="s">
        <v>98</v>
      </c>
      <c r="D24" s="8">
        <v>151856597.92898577</v>
      </c>
      <c r="E24" s="8">
        <v>303713195.85797155</v>
      </c>
      <c r="F24" s="10">
        <v>455569793.78695732</v>
      </c>
      <c r="G24" s="12">
        <v>1.36763289965516E-2</v>
      </c>
    </row>
    <row r="25" spans="2:7" x14ac:dyDescent="0.25">
      <c r="B25" s="7">
        <v>21</v>
      </c>
      <c r="C25" s="7" t="s">
        <v>99</v>
      </c>
      <c r="D25" s="8">
        <v>65528646.970061332</v>
      </c>
      <c r="E25" s="8">
        <v>131057293.94012266</v>
      </c>
      <c r="F25" s="10">
        <v>196585940.910184</v>
      </c>
      <c r="G25" s="12">
        <v>5.9015633623014209E-3</v>
      </c>
    </row>
    <row r="26" spans="2:7" x14ac:dyDescent="0.25">
      <c r="B26" s="7">
        <v>22</v>
      </c>
      <c r="C26" s="7" t="s">
        <v>161</v>
      </c>
      <c r="D26" s="8">
        <v>129731237.11333787</v>
      </c>
      <c r="E26" s="8">
        <v>259462474.22667575</v>
      </c>
      <c r="F26" s="10">
        <v>389193711.34001362</v>
      </c>
      <c r="G26" s="12">
        <v>1.1683700965837242E-2</v>
      </c>
    </row>
    <row r="27" spans="2:7" x14ac:dyDescent="0.25">
      <c r="B27" s="7">
        <v>23</v>
      </c>
      <c r="C27" s="7" t="s">
        <v>101</v>
      </c>
      <c r="D27" s="8">
        <v>32032427.178815901</v>
      </c>
      <c r="E27" s="8">
        <v>64064854.357631803</v>
      </c>
      <c r="F27" s="10">
        <v>96097281.536447704</v>
      </c>
      <c r="G27" s="12">
        <v>2.8848665032021378E-3</v>
      </c>
    </row>
    <row r="28" spans="2:7" x14ac:dyDescent="0.25">
      <c r="B28" s="7">
        <v>24</v>
      </c>
      <c r="C28" s="7" t="s">
        <v>102</v>
      </c>
      <c r="D28" s="8">
        <v>165290255.5178887</v>
      </c>
      <c r="E28" s="8">
        <v>330580511.03577739</v>
      </c>
      <c r="F28" s="10">
        <v>495870766.55366611</v>
      </c>
      <c r="G28" s="12">
        <v>1.4886175149556874E-2</v>
      </c>
    </row>
    <row r="29" spans="2:7" x14ac:dyDescent="0.25">
      <c r="B29" s="7">
        <v>25</v>
      </c>
      <c r="C29" s="7" t="s">
        <v>103</v>
      </c>
      <c r="D29" s="8">
        <v>1107893976.1893494</v>
      </c>
      <c r="E29" s="8">
        <v>2215787952.3786988</v>
      </c>
      <c r="F29" s="10">
        <v>3323681928.5680485</v>
      </c>
      <c r="G29" s="12">
        <v>9.9777834603859958E-2</v>
      </c>
    </row>
    <row r="30" spans="2:7" x14ac:dyDescent="0.25">
      <c r="B30" s="7">
        <v>26</v>
      </c>
      <c r="C30" s="7" t="s">
        <v>104</v>
      </c>
      <c r="D30" s="8">
        <v>256084653.28599432</v>
      </c>
      <c r="E30" s="8">
        <v>512169306.57198864</v>
      </c>
      <c r="F30" s="10">
        <v>768253959.85798299</v>
      </c>
      <c r="G30" s="12">
        <v>2.3063192624300143E-2</v>
      </c>
    </row>
    <row r="31" spans="2:7" x14ac:dyDescent="0.25">
      <c r="B31" s="7">
        <v>27</v>
      </c>
      <c r="C31" s="7" t="s">
        <v>105</v>
      </c>
      <c r="D31" s="8">
        <v>45574933.08092133</v>
      </c>
      <c r="E31" s="8">
        <v>91149866.161842659</v>
      </c>
      <c r="F31" s="10">
        <v>136724799.242764</v>
      </c>
      <c r="G31" s="12">
        <v>4.104515624023003E-3</v>
      </c>
    </row>
    <row r="32" spans="2:7" x14ac:dyDescent="0.25">
      <c r="B32" s="7">
        <v>28</v>
      </c>
      <c r="C32" s="7" t="s">
        <v>106</v>
      </c>
      <c r="D32" s="8">
        <v>13399014.722043931</v>
      </c>
      <c r="E32" s="8">
        <v>26798029.444087863</v>
      </c>
      <c r="F32" s="10">
        <v>40197044.166131794</v>
      </c>
      <c r="G32" s="12">
        <v>1.2067261881765941E-3</v>
      </c>
    </row>
    <row r="33" spans="2:7" x14ac:dyDescent="0.25">
      <c r="B33" s="7">
        <v>29</v>
      </c>
      <c r="C33" s="7" t="s">
        <v>107</v>
      </c>
      <c r="D33" s="8">
        <v>152257050.48269159</v>
      </c>
      <c r="E33" s="8">
        <v>304514100.96538317</v>
      </c>
      <c r="F33" s="10">
        <v>456771151.44807476</v>
      </c>
      <c r="G33" s="12">
        <v>1.3712394079970268E-2</v>
      </c>
    </row>
    <row r="34" spans="2:7" x14ac:dyDescent="0.25">
      <c r="B34" s="7">
        <v>30</v>
      </c>
      <c r="C34" s="7" t="s">
        <v>108</v>
      </c>
      <c r="D34" s="8">
        <v>442261765.79745638</v>
      </c>
      <c r="E34" s="8">
        <v>884523531.59491277</v>
      </c>
      <c r="F34" s="10">
        <v>1326785297.3923693</v>
      </c>
      <c r="G34" s="12">
        <v>3.9830455140779444E-2</v>
      </c>
    </row>
    <row r="35" spans="2:7" x14ac:dyDescent="0.25">
      <c r="B35" s="7">
        <v>31</v>
      </c>
      <c r="C35" s="7" t="s">
        <v>109</v>
      </c>
      <c r="D35" s="8">
        <v>10947352.673955616</v>
      </c>
      <c r="E35" s="8">
        <v>21894705.347911231</v>
      </c>
      <c r="F35" s="10">
        <v>32842058.021866847</v>
      </c>
      <c r="G35" s="12">
        <v>9.8592750563469313E-4</v>
      </c>
    </row>
    <row r="36" spans="2:7" x14ac:dyDescent="0.25">
      <c r="B36" s="7">
        <v>32</v>
      </c>
      <c r="C36" s="7" t="s">
        <v>110</v>
      </c>
      <c r="D36" s="8">
        <v>1470799325.2519038</v>
      </c>
      <c r="E36" s="8">
        <v>2941598650.5038075</v>
      </c>
      <c r="F36" s="10">
        <v>4412397975.7557116</v>
      </c>
      <c r="G36" s="12">
        <v>0.13246138616550415</v>
      </c>
    </row>
    <row r="37" spans="2:7" x14ac:dyDescent="0.25">
      <c r="B37" s="7">
        <v>33</v>
      </c>
      <c r="C37" s="7" t="s">
        <v>111</v>
      </c>
      <c r="D37" s="8">
        <v>226856910.30718213</v>
      </c>
      <c r="E37" s="8">
        <v>453713820.61436427</v>
      </c>
      <c r="F37" s="10">
        <v>680570730.92154646</v>
      </c>
      <c r="G37" s="12">
        <v>2.0430918266410115E-2</v>
      </c>
    </row>
    <row r="38" spans="2:7" x14ac:dyDescent="0.25">
      <c r="B38" s="7">
        <v>34</v>
      </c>
      <c r="C38" s="7" t="s">
        <v>112</v>
      </c>
      <c r="D38" s="8">
        <v>294893048.52499759</v>
      </c>
      <c r="E38" s="8">
        <v>589786097.04999518</v>
      </c>
      <c r="F38" s="10">
        <v>884679145.57499278</v>
      </c>
      <c r="G38" s="12">
        <v>2.6558308334484935E-2</v>
      </c>
    </row>
    <row r="39" spans="2:7" x14ac:dyDescent="0.25">
      <c r="B39" s="7">
        <v>35</v>
      </c>
      <c r="C39" s="7" t="s">
        <v>113</v>
      </c>
      <c r="D39" s="8">
        <v>114178685.47238907</v>
      </c>
      <c r="E39" s="8">
        <v>228357370.94477814</v>
      </c>
      <c r="F39" s="10">
        <v>342536056.41716719</v>
      </c>
      <c r="G39" s="12">
        <v>1.0283025487271986E-2</v>
      </c>
    </row>
    <row r="40" spans="2:7" x14ac:dyDescent="0.25">
      <c r="B40" s="7">
        <v>36</v>
      </c>
      <c r="C40" s="7" t="s">
        <v>162</v>
      </c>
      <c r="D40" s="8">
        <v>35738491.387876891</v>
      </c>
      <c r="E40" s="8">
        <v>71476982.775753781</v>
      </c>
      <c r="F40" s="10">
        <v>107215474.16363066</v>
      </c>
      <c r="G40" s="12">
        <v>3.2186376668967517E-3</v>
      </c>
    </row>
    <row r="41" spans="2:7" x14ac:dyDescent="0.25">
      <c r="B41" s="7">
        <v>37</v>
      </c>
      <c r="C41" s="7" t="s">
        <v>115</v>
      </c>
      <c r="D41" s="8">
        <v>11106603.833259095</v>
      </c>
      <c r="E41" s="8">
        <v>22213207.666518189</v>
      </c>
      <c r="F41" s="10">
        <v>33319811.499777284</v>
      </c>
      <c r="G41" s="12">
        <v>1.0002697948563648E-3</v>
      </c>
    </row>
    <row r="42" spans="2:7" x14ac:dyDescent="0.25">
      <c r="B42" s="7">
        <v>38</v>
      </c>
      <c r="C42" s="7" t="s">
        <v>163</v>
      </c>
      <c r="D42" s="8">
        <v>48003663.130532056</v>
      </c>
      <c r="E42" s="8">
        <v>96007326.261064112</v>
      </c>
      <c r="F42" s="10">
        <v>144010989.39159617</v>
      </c>
      <c r="G42" s="12">
        <v>4.3232490320888181E-3</v>
      </c>
    </row>
    <row r="43" spans="2:7" x14ac:dyDescent="0.25">
      <c r="B43" s="7">
        <v>39</v>
      </c>
      <c r="C43" s="7" t="s">
        <v>117</v>
      </c>
      <c r="D43" s="8">
        <v>40690039.45293247</v>
      </c>
      <c r="E43" s="8">
        <v>81380078.905864939</v>
      </c>
      <c r="F43" s="10">
        <v>122070118.3587974</v>
      </c>
      <c r="G43" s="12">
        <v>3.6645781219279286E-3</v>
      </c>
    </row>
    <row r="44" spans="2:7" x14ac:dyDescent="0.25">
      <c r="B44" s="7">
        <v>40</v>
      </c>
      <c r="C44" s="7" t="s">
        <v>118</v>
      </c>
      <c r="D44" s="8">
        <v>16996813.45225402</v>
      </c>
      <c r="E44" s="8">
        <v>33993626.904508039</v>
      </c>
      <c r="F44" s="10">
        <v>50990440.356762059</v>
      </c>
      <c r="G44" s="12">
        <v>1.5307468745924631E-3</v>
      </c>
    </row>
    <row r="45" spans="2:7" x14ac:dyDescent="0.25">
      <c r="B45" s="7">
        <v>41</v>
      </c>
      <c r="C45" s="7" t="s">
        <v>119</v>
      </c>
      <c r="D45" s="8">
        <v>8365927.9363345709</v>
      </c>
      <c r="E45" s="8">
        <v>16731855.872669142</v>
      </c>
      <c r="F45" s="10">
        <v>25097783.809003711</v>
      </c>
      <c r="G45" s="12">
        <v>7.5344228949642586E-4</v>
      </c>
    </row>
    <row r="46" spans="2:7" x14ac:dyDescent="0.25">
      <c r="B46" s="7">
        <v>42</v>
      </c>
      <c r="C46" s="7" t="s">
        <v>120</v>
      </c>
      <c r="D46" s="8">
        <v>18377467.905677117</v>
      </c>
      <c r="E46" s="8">
        <v>36754935.811354235</v>
      </c>
      <c r="F46" s="10">
        <v>55132403.717031352</v>
      </c>
      <c r="G46" s="12">
        <v>1.6550897401187833E-3</v>
      </c>
    </row>
    <row r="47" spans="2:7" x14ac:dyDescent="0.25">
      <c r="B47" s="7">
        <v>43</v>
      </c>
      <c r="C47" s="7" t="s">
        <v>121</v>
      </c>
      <c r="D47" s="8">
        <v>10998931.335687995</v>
      </c>
      <c r="E47" s="8">
        <v>21997862.67137599</v>
      </c>
      <c r="F47" s="10">
        <v>32996794.007063985</v>
      </c>
      <c r="G47" s="12">
        <v>9.9057272195505162E-4</v>
      </c>
    </row>
    <row r="48" spans="2:7" x14ac:dyDescent="0.25">
      <c r="B48" s="7">
        <v>44</v>
      </c>
      <c r="C48" s="7" t="s">
        <v>122</v>
      </c>
      <c r="D48" s="8">
        <v>3751986.1627889341</v>
      </c>
      <c r="E48" s="8">
        <v>7503972.3255778681</v>
      </c>
      <c r="F48" s="10">
        <v>11255958.488366801</v>
      </c>
      <c r="G48" s="12">
        <v>3.3790693228098468E-4</v>
      </c>
    </row>
    <row r="49" spans="2:7" x14ac:dyDescent="0.25">
      <c r="B49" s="7">
        <v>45</v>
      </c>
      <c r="C49" s="7" t="s">
        <v>123</v>
      </c>
      <c r="D49" s="8">
        <v>30290186.704051077</v>
      </c>
      <c r="E49" s="8">
        <v>60580373.408102155</v>
      </c>
      <c r="F49" s="10">
        <v>90870560.112153232</v>
      </c>
      <c r="G49" s="12">
        <v>2.7279589058441713E-3</v>
      </c>
    </row>
    <row r="50" spans="2:7" x14ac:dyDescent="0.25">
      <c r="B50" s="7">
        <v>46</v>
      </c>
      <c r="C50" s="7" t="s">
        <v>124</v>
      </c>
      <c r="D50" s="8">
        <v>5502274.0045030359</v>
      </c>
      <c r="E50" s="8">
        <v>11004548.009006072</v>
      </c>
      <c r="F50" s="10">
        <v>16506822.013509108</v>
      </c>
      <c r="G50" s="12">
        <v>4.9553928206627596E-4</v>
      </c>
    </row>
    <row r="51" spans="2:7" x14ac:dyDescent="0.25">
      <c r="B51" s="7">
        <v>47</v>
      </c>
      <c r="C51" s="7" t="s">
        <v>125</v>
      </c>
      <c r="D51" s="8">
        <v>72202518.444587588</v>
      </c>
      <c r="E51" s="8">
        <v>144405036.88917518</v>
      </c>
      <c r="F51" s="10">
        <v>216607555.33376276</v>
      </c>
      <c r="G51" s="12">
        <v>6.5026176675546258E-3</v>
      </c>
    </row>
    <row r="52" spans="2:7" x14ac:dyDescent="0.25">
      <c r="B52" s="7">
        <v>48</v>
      </c>
      <c r="C52" s="7" t="s">
        <v>126</v>
      </c>
      <c r="D52" s="8">
        <v>2949170841.0867195</v>
      </c>
      <c r="E52" s="8">
        <v>5898341682.173439</v>
      </c>
      <c r="F52" s="10">
        <v>8847512523.2601585</v>
      </c>
      <c r="G52" s="12">
        <v>0.2656047299874344</v>
      </c>
    </row>
    <row r="53" spans="2:7" x14ac:dyDescent="0.25">
      <c r="B53" s="7">
        <v>49</v>
      </c>
      <c r="C53" s="7" t="s">
        <v>127</v>
      </c>
      <c r="D53" s="8">
        <v>32167339.600788999</v>
      </c>
      <c r="E53" s="8">
        <v>64334679.201577999</v>
      </c>
      <c r="F53" s="10">
        <v>96502018.802367002</v>
      </c>
      <c r="G53" s="12">
        <v>2.8970168258999275E-3</v>
      </c>
    </row>
    <row r="54" spans="2:7" x14ac:dyDescent="0.25">
      <c r="B54" s="7">
        <v>50</v>
      </c>
      <c r="C54" s="7" t="s">
        <v>128</v>
      </c>
      <c r="D54" s="8">
        <v>111727518.15144695</v>
      </c>
      <c r="E54" s="8">
        <v>223455036.30289391</v>
      </c>
      <c r="F54" s="10">
        <v>335182554.45434088</v>
      </c>
      <c r="G54" s="12">
        <v>1.0062271360260153E-2</v>
      </c>
    </row>
    <row r="55" spans="2:7" x14ac:dyDescent="0.25">
      <c r="B55" s="7">
        <v>51</v>
      </c>
      <c r="C55" s="7" t="s">
        <v>129</v>
      </c>
      <c r="D55" s="8">
        <v>219628376.47621191</v>
      </c>
      <c r="E55" s="8">
        <v>439256752.95242381</v>
      </c>
      <c r="F55" s="10">
        <v>658885129.42863572</v>
      </c>
      <c r="G55" s="12">
        <v>1.9779910617198304E-2</v>
      </c>
    </row>
    <row r="56" spans="2:7" x14ac:dyDescent="0.25">
      <c r="B56" s="51">
        <v>52</v>
      </c>
      <c r="C56" s="67" t="s">
        <v>130</v>
      </c>
      <c r="D56" s="8">
        <v>118905039.9001049</v>
      </c>
      <c r="E56" s="8">
        <v>237810079.80020979</v>
      </c>
      <c r="F56" s="11">
        <v>356715119.7003147</v>
      </c>
      <c r="G56" s="58">
        <v>1.070868481975603E-2</v>
      </c>
    </row>
    <row r="57" spans="2:7" x14ac:dyDescent="0.25">
      <c r="B57" s="66" t="s">
        <v>73</v>
      </c>
      <c r="C57" s="68"/>
      <c r="D57" s="71">
        <f>SUM(D5:D56)</f>
        <v>11103608136.896669</v>
      </c>
      <c r="E57" s="71">
        <f>SUM(E5:E56)</f>
        <v>22207216273.793339</v>
      </c>
      <c r="F57" s="202">
        <f>SUM(D57:E57)</f>
        <v>33310824410.69001</v>
      </c>
      <c r="G57" s="203">
        <f>F57/$F$57</f>
        <v>1</v>
      </c>
    </row>
    <row r="58" spans="2:7" x14ac:dyDescent="0.25">
      <c r="D58" s="70"/>
      <c r="E58" s="72"/>
      <c r="F58" s="72"/>
      <c r="G58" s="72"/>
    </row>
    <row r="63" spans="2:7" x14ac:dyDescent="0.25">
      <c r="E63"/>
    </row>
  </sheetData>
  <mergeCells count="1">
    <mergeCell ref="B3:G3"/>
  </mergeCells>
  <hyperlinks>
    <hyperlink ref="I1" location="'Cotisants imm.'!A1" display="Variable suivante"/>
    <hyperlink ref="I2" location="'Cot°. par grade'!A1" display="Variable précédent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workbookViewId="0">
      <selection activeCell="G1" sqref="G1"/>
    </sheetView>
  </sheetViews>
  <sheetFormatPr baseColWidth="10" defaultRowHeight="15.75" x14ac:dyDescent="0.25"/>
  <cols>
    <col min="1" max="1" width="11" style="14"/>
    <col min="2" max="2" width="19.5" style="14" customWidth="1"/>
    <col min="3" max="3" width="13" style="14" customWidth="1"/>
    <col min="4" max="4" width="12" style="14" customWidth="1"/>
    <col min="5" max="5" width="12.375" style="14" customWidth="1"/>
    <col min="6" max="6" width="11" style="14"/>
    <col min="7" max="7" width="19" style="14" bestFit="1" customWidth="1"/>
    <col min="8" max="16384" width="11" style="14"/>
  </cols>
  <sheetData>
    <row r="1" spans="1:7" x14ac:dyDescent="0.25">
      <c r="A1" s="23"/>
      <c r="G1" s="206" t="s">
        <v>427</v>
      </c>
    </row>
    <row r="2" spans="1:7" ht="18.75" x14ac:dyDescent="0.3">
      <c r="B2" s="13" t="s">
        <v>167</v>
      </c>
      <c r="G2" s="207" t="s">
        <v>428</v>
      </c>
    </row>
    <row r="4" spans="1:7" x14ac:dyDescent="0.25">
      <c r="B4" s="74" t="s">
        <v>164</v>
      </c>
      <c r="C4" s="76">
        <v>2018</v>
      </c>
      <c r="D4" s="76">
        <v>2019</v>
      </c>
      <c r="E4" s="76">
        <v>2020</v>
      </c>
    </row>
    <row r="5" spans="1:7" x14ac:dyDescent="0.25">
      <c r="B5" s="7" t="s">
        <v>165</v>
      </c>
      <c r="C5" s="8">
        <v>1577</v>
      </c>
      <c r="D5" s="8">
        <v>21673</v>
      </c>
      <c r="E5" s="10">
        <v>23201</v>
      </c>
    </row>
    <row r="6" spans="1:7" x14ac:dyDescent="0.25">
      <c r="B6" s="75" t="s">
        <v>166</v>
      </c>
      <c r="C6" s="77" t="s">
        <v>44</v>
      </c>
      <c r="D6" s="78">
        <v>23250</v>
      </c>
      <c r="E6" s="79">
        <v>46451</v>
      </c>
    </row>
    <row r="13" spans="1:7" x14ac:dyDescent="0.25">
      <c r="G13" s="23"/>
    </row>
  </sheetData>
  <hyperlinks>
    <hyperlink ref="G1" location="'Cotisants imm. par âge et sexe'!A1" display="Variable suivante"/>
    <hyperlink ref="G2" location="'Cot°. par Adm. Pub.'!A1" display="Variable précédent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K55"/>
  <sheetViews>
    <sheetView showGridLines="0" workbookViewId="0">
      <selection activeCell="J1" sqref="J1"/>
    </sheetView>
  </sheetViews>
  <sheetFormatPr baseColWidth="10" defaultRowHeight="15.75" x14ac:dyDescent="0.25"/>
  <cols>
    <col min="1" max="9" width="11" style="14"/>
    <col min="10" max="10" width="19" style="14" bestFit="1" customWidth="1"/>
    <col min="11" max="16384" width="11" style="14"/>
  </cols>
  <sheetData>
    <row r="1" spans="2:10" x14ac:dyDescent="0.25">
      <c r="J1" s="206" t="s">
        <v>427</v>
      </c>
    </row>
    <row r="2" spans="2:10" ht="18.75" x14ac:dyDescent="0.3">
      <c r="B2" s="13" t="s">
        <v>168</v>
      </c>
      <c r="J2" s="207" t="s">
        <v>428</v>
      </c>
    </row>
    <row r="4" spans="2:10" x14ac:dyDescent="0.25">
      <c r="B4" s="74" t="s">
        <v>169</v>
      </c>
      <c r="C4" s="76" t="s">
        <v>170</v>
      </c>
      <c r="D4" s="76" t="s">
        <v>46</v>
      </c>
      <c r="E4" s="76" t="s">
        <v>171</v>
      </c>
      <c r="F4" s="76" t="s">
        <v>46</v>
      </c>
      <c r="G4" s="76" t="s">
        <v>73</v>
      </c>
      <c r="H4" s="76" t="s">
        <v>46</v>
      </c>
    </row>
    <row r="5" spans="2:10" x14ac:dyDescent="0.25">
      <c r="B5" s="7">
        <v>20</v>
      </c>
      <c r="C5" s="8">
        <v>4</v>
      </c>
      <c r="D5" s="80">
        <v>1E-4</v>
      </c>
      <c r="E5" s="8">
        <v>6</v>
      </c>
      <c r="F5" s="80">
        <v>1E-4</v>
      </c>
      <c r="G5" s="10">
        <v>10</v>
      </c>
      <c r="H5" s="80">
        <v>2.0000000000000001E-4</v>
      </c>
    </row>
    <row r="6" spans="2:10" x14ac:dyDescent="0.25">
      <c r="B6" s="7">
        <v>21</v>
      </c>
      <c r="C6" s="8">
        <v>1</v>
      </c>
      <c r="D6" s="80">
        <v>0</v>
      </c>
      <c r="E6" s="8">
        <v>2</v>
      </c>
      <c r="F6" s="80">
        <v>0</v>
      </c>
      <c r="G6" s="10">
        <v>3</v>
      </c>
      <c r="H6" s="80">
        <v>1E-4</v>
      </c>
    </row>
    <row r="7" spans="2:10" x14ac:dyDescent="0.25">
      <c r="B7" s="7">
        <v>22</v>
      </c>
      <c r="C7" s="8">
        <v>1</v>
      </c>
      <c r="D7" s="80">
        <v>0</v>
      </c>
      <c r="E7" s="8">
        <v>2</v>
      </c>
      <c r="F7" s="80">
        <v>0</v>
      </c>
      <c r="G7" s="10">
        <v>3</v>
      </c>
      <c r="H7" s="80">
        <v>1E-4</v>
      </c>
    </row>
    <row r="8" spans="2:10" x14ac:dyDescent="0.25">
      <c r="B8" s="7">
        <v>23</v>
      </c>
      <c r="C8" s="8">
        <v>1</v>
      </c>
      <c r="D8" s="80">
        <v>0</v>
      </c>
      <c r="E8" s="8">
        <v>4</v>
      </c>
      <c r="F8" s="80">
        <v>1E-4</v>
      </c>
      <c r="G8" s="10">
        <v>5</v>
      </c>
      <c r="H8" s="80">
        <v>1E-4</v>
      </c>
    </row>
    <row r="9" spans="2:10" x14ac:dyDescent="0.25">
      <c r="B9" s="7">
        <v>24</v>
      </c>
      <c r="C9" s="8">
        <v>2</v>
      </c>
      <c r="D9" s="80">
        <v>0</v>
      </c>
      <c r="E9" s="8">
        <v>1</v>
      </c>
      <c r="F9" s="80">
        <v>0</v>
      </c>
      <c r="G9" s="10">
        <v>3</v>
      </c>
      <c r="H9" s="80">
        <v>1E-4</v>
      </c>
    </row>
    <row r="10" spans="2:10" x14ac:dyDescent="0.25">
      <c r="B10" s="7">
        <v>25</v>
      </c>
      <c r="C10" s="8">
        <v>2</v>
      </c>
      <c r="D10" s="80">
        <v>0</v>
      </c>
      <c r="E10" s="8">
        <v>6</v>
      </c>
      <c r="F10" s="80">
        <v>1E-4</v>
      </c>
      <c r="G10" s="10">
        <v>8</v>
      </c>
      <c r="H10" s="80">
        <v>2.0000000000000001E-4</v>
      </c>
    </row>
    <row r="11" spans="2:10" x14ac:dyDescent="0.25">
      <c r="B11" s="7">
        <v>26</v>
      </c>
      <c r="C11" s="8">
        <v>7</v>
      </c>
      <c r="D11" s="80">
        <v>2.0000000000000001E-4</v>
      </c>
      <c r="E11" s="8">
        <v>4</v>
      </c>
      <c r="F11" s="80">
        <v>1E-4</v>
      </c>
      <c r="G11" s="10">
        <v>11</v>
      </c>
      <c r="H11" s="80">
        <v>2.0000000000000001E-4</v>
      </c>
    </row>
    <row r="12" spans="2:10" x14ac:dyDescent="0.25">
      <c r="B12" s="7">
        <v>27</v>
      </c>
      <c r="C12" s="8">
        <v>6</v>
      </c>
      <c r="D12" s="80">
        <v>1E-4</v>
      </c>
      <c r="E12" s="8">
        <v>8</v>
      </c>
      <c r="F12" s="80">
        <v>2.0000000000000001E-4</v>
      </c>
      <c r="G12" s="10">
        <v>15</v>
      </c>
      <c r="H12" s="80">
        <v>2.9999999999999997E-4</v>
      </c>
    </row>
    <row r="13" spans="2:10" x14ac:dyDescent="0.25">
      <c r="B13" s="7">
        <v>28</v>
      </c>
      <c r="C13" s="8">
        <v>18</v>
      </c>
      <c r="D13" s="80">
        <v>4.0000000000000002E-4</v>
      </c>
      <c r="E13" s="8">
        <v>25</v>
      </c>
      <c r="F13" s="80">
        <v>5.0000000000000001E-4</v>
      </c>
      <c r="G13" s="10">
        <v>43</v>
      </c>
      <c r="H13" s="80">
        <v>8.9999999999999998E-4</v>
      </c>
    </row>
    <row r="14" spans="2:10" x14ac:dyDescent="0.25">
      <c r="B14" s="7">
        <v>29</v>
      </c>
      <c r="C14" s="8">
        <v>19</v>
      </c>
      <c r="D14" s="80">
        <v>4.0000000000000002E-4</v>
      </c>
      <c r="E14" s="8">
        <v>16</v>
      </c>
      <c r="F14" s="80">
        <v>2.9999999999999997E-4</v>
      </c>
      <c r="G14" s="10">
        <v>34</v>
      </c>
      <c r="H14" s="80">
        <v>6.9999999999999999E-4</v>
      </c>
    </row>
    <row r="15" spans="2:10" x14ac:dyDescent="0.25">
      <c r="B15" s="7">
        <v>30</v>
      </c>
      <c r="C15" s="8">
        <v>60</v>
      </c>
      <c r="D15" s="80">
        <v>1.2999999999999999E-3</v>
      </c>
      <c r="E15" s="8">
        <v>32</v>
      </c>
      <c r="F15" s="80">
        <v>6.9999999999999999E-4</v>
      </c>
      <c r="G15" s="10">
        <v>93</v>
      </c>
      <c r="H15" s="80">
        <v>2E-3</v>
      </c>
    </row>
    <row r="16" spans="2:10" x14ac:dyDescent="0.25">
      <c r="B16" s="7">
        <v>31</v>
      </c>
      <c r="C16" s="8">
        <v>70</v>
      </c>
      <c r="D16" s="80">
        <v>1.5E-3</v>
      </c>
      <c r="E16" s="8">
        <v>52</v>
      </c>
      <c r="F16" s="80">
        <v>1.1000000000000001E-3</v>
      </c>
      <c r="G16" s="10">
        <v>122</v>
      </c>
      <c r="H16" s="80">
        <v>2.5999999999999999E-3</v>
      </c>
    </row>
    <row r="17" spans="2:8" x14ac:dyDescent="0.25">
      <c r="B17" s="7">
        <v>32</v>
      </c>
      <c r="C17" s="8">
        <v>69</v>
      </c>
      <c r="D17" s="80">
        <v>1.5E-3</v>
      </c>
      <c r="E17" s="8">
        <v>67</v>
      </c>
      <c r="F17" s="80">
        <v>1.4E-3</v>
      </c>
      <c r="G17" s="10">
        <v>135</v>
      </c>
      <c r="H17" s="80">
        <v>2.8999999999999998E-3</v>
      </c>
    </row>
    <row r="18" spans="2:8" x14ac:dyDescent="0.25">
      <c r="B18" s="7">
        <v>33</v>
      </c>
      <c r="C18" s="8">
        <v>143</v>
      </c>
      <c r="D18" s="80">
        <v>3.0999999999999999E-3</v>
      </c>
      <c r="E18" s="8">
        <v>86</v>
      </c>
      <c r="F18" s="80">
        <v>1.9E-3</v>
      </c>
      <c r="G18" s="10">
        <v>229</v>
      </c>
      <c r="H18" s="80">
        <v>4.8999999999999998E-3</v>
      </c>
    </row>
    <row r="19" spans="2:8" x14ac:dyDescent="0.25">
      <c r="B19" s="7">
        <v>34</v>
      </c>
      <c r="C19" s="8">
        <v>150</v>
      </c>
      <c r="D19" s="80">
        <v>3.2000000000000002E-3</v>
      </c>
      <c r="E19" s="8">
        <v>122</v>
      </c>
      <c r="F19" s="80">
        <v>2.5999999999999999E-3</v>
      </c>
      <c r="G19" s="10">
        <v>272</v>
      </c>
      <c r="H19" s="80">
        <v>5.8999999999999999E-3</v>
      </c>
    </row>
    <row r="20" spans="2:8" x14ac:dyDescent="0.25">
      <c r="B20" s="7">
        <v>35</v>
      </c>
      <c r="C20" s="8">
        <v>181</v>
      </c>
      <c r="D20" s="80">
        <v>3.8999999999999998E-3</v>
      </c>
      <c r="E20" s="8">
        <v>146</v>
      </c>
      <c r="F20" s="80">
        <v>3.0999999999999999E-3</v>
      </c>
      <c r="G20" s="10">
        <v>327</v>
      </c>
      <c r="H20" s="80">
        <v>7.0000000000000001E-3</v>
      </c>
    </row>
    <row r="21" spans="2:8" x14ac:dyDescent="0.25">
      <c r="B21" s="7">
        <v>36</v>
      </c>
      <c r="C21" s="8">
        <v>217</v>
      </c>
      <c r="D21" s="80">
        <v>4.7000000000000002E-3</v>
      </c>
      <c r="E21" s="8">
        <v>158</v>
      </c>
      <c r="F21" s="80">
        <v>3.3999999999999998E-3</v>
      </c>
      <c r="G21" s="10">
        <v>375</v>
      </c>
      <c r="H21" s="80">
        <v>8.0999999999999996E-3</v>
      </c>
    </row>
    <row r="22" spans="2:8" x14ac:dyDescent="0.25">
      <c r="B22" s="7">
        <v>37</v>
      </c>
      <c r="C22" s="8">
        <v>232</v>
      </c>
      <c r="D22" s="80">
        <v>5.0000000000000001E-3</v>
      </c>
      <c r="E22" s="8">
        <v>219</v>
      </c>
      <c r="F22" s="80">
        <v>4.7000000000000002E-3</v>
      </c>
      <c r="G22" s="10">
        <v>451</v>
      </c>
      <c r="H22" s="80">
        <v>9.7000000000000003E-3</v>
      </c>
    </row>
    <row r="23" spans="2:8" x14ac:dyDescent="0.25">
      <c r="B23" s="7">
        <v>38</v>
      </c>
      <c r="C23" s="8">
        <v>266</v>
      </c>
      <c r="D23" s="80">
        <v>5.7000000000000002E-3</v>
      </c>
      <c r="E23" s="8">
        <v>280</v>
      </c>
      <c r="F23" s="80">
        <v>6.0000000000000001E-3</v>
      </c>
      <c r="G23" s="10">
        <v>546</v>
      </c>
      <c r="H23" s="80">
        <v>1.18E-2</v>
      </c>
    </row>
    <row r="24" spans="2:8" x14ac:dyDescent="0.25">
      <c r="B24" s="7">
        <v>39</v>
      </c>
      <c r="C24" s="8">
        <v>253</v>
      </c>
      <c r="D24" s="80">
        <v>5.4000000000000003E-3</v>
      </c>
      <c r="E24" s="8">
        <v>250</v>
      </c>
      <c r="F24" s="80">
        <v>5.4000000000000003E-3</v>
      </c>
      <c r="G24" s="10">
        <v>503</v>
      </c>
      <c r="H24" s="80">
        <v>1.0800000000000001E-2</v>
      </c>
    </row>
    <row r="25" spans="2:8" x14ac:dyDescent="0.25">
      <c r="B25" s="7">
        <v>40</v>
      </c>
      <c r="C25" s="8">
        <v>343</v>
      </c>
      <c r="D25" s="80">
        <v>7.4000000000000003E-3</v>
      </c>
      <c r="E25" s="8">
        <v>366</v>
      </c>
      <c r="F25" s="80">
        <v>7.9000000000000008E-3</v>
      </c>
      <c r="G25" s="10">
        <v>708</v>
      </c>
      <c r="H25" s="80">
        <v>1.52E-2</v>
      </c>
    </row>
    <row r="26" spans="2:8" x14ac:dyDescent="0.25">
      <c r="B26" s="7">
        <v>41</v>
      </c>
      <c r="C26" s="8">
        <v>359</v>
      </c>
      <c r="D26" s="80">
        <v>7.7000000000000002E-3</v>
      </c>
      <c r="E26" s="8">
        <v>405</v>
      </c>
      <c r="F26" s="80">
        <v>8.6999999999999994E-3</v>
      </c>
      <c r="G26" s="10">
        <v>765</v>
      </c>
      <c r="H26" s="80">
        <v>1.6500000000000001E-2</v>
      </c>
    </row>
    <row r="27" spans="2:8" x14ac:dyDescent="0.25">
      <c r="B27" s="7">
        <v>42</v>
      </c>
      <c r="C27" s="8">
        <v>474</v>
      </c>
      <c r="D27" s="80">
        <v>1.0200000000000001E-2</v>
      </c>
      <c r="E27" s="8">
        <v>436</v>
      </c>
      <c r="F27" s="80">
        <v>9.4000000000000004E-3</v>
      </c>
      <c r="G27" s="10">
        <v>910</v>
      </c>
      <c r="H27" s="80">
        <v>1.9599999999999999E-2</v>
      </c>
    </row>
    <row r="28" spans="2:8" x14ac:dyDescent="0.25">
      <c r="B28" s="7">
        <v>43</v>
      </c>
      <c r="C28" s="8">
        <v>461</v>
      </c>
      <c r="D28" s="80">
        <v>9.9000000000000008E-3</v>
      </c>
      <c r="E28" s="8">
        <v>423</v>
      </c>
      <c r="F28" s="80">
        <v>9.1000000000000004E-3</v>
      </c>
      <c r="G28" s="10">
        <v>884</v>
      </c>
      <c r="H28" s="80">
        <v>1.9E-2</v>
      </c>
    </row>
    <row r="29" spans="2:8" x14ac:dyDescent="0.25">
      <c r="B29" s="7">
        <v>44</v>
      </c>
      <c r="C29" s="8">
        <v>555</v>
      </c>
      <c r="D29" s="80">
        <v>1.2E-2</v>
      </c>
      <c r="E29" s="8">
        <v>554</v>
      </c>
      <c r="F29" s="80">
        <v>1.1900000000000001E-2</v>
      </c>
      <c r="G29" s="10">
        <v>1109</v>
      </c>
      <c r="H29" s="80">
        <v>2.3900000000000001E-2</v>
      </c>
    </row>
    <row r="30" spans="2:8" x14ac:dyDescent="0.25">
      <c r="B30" s="7">
        <v>45</v>
      </c>
      <c r="C30" s="8">
        <v>622</v>
      </c>
      <c r="D30" s="80">
        <v>1.34E-2</v>
      </c>
      <c r="E30" s="8">
        <v>551</v>
      </c>
      <c r="F30" s="80">
        <v>1.1900000000000001E-2</v>
      </c>
      <c r="G30" s="10">
        <v>1173</v>
      </c>
      <c r="H30" s="80">
        <v>2.53E-2</v>
      </c>
    </row>
    <row r="31" spans="2:8" x14ac:dyDescent="0.25">
      <c r="B31" s="7">
        <v>46</v>
      </c>
      <c r="C31" s="8">
        <v>758</v>
      </c>
      <c r="D31" s="80">
        <v>1.6299999999999999E-2</v>
      </c>
      <c r="E31" s="8">
        <v>602</v>
      </c>
      <c r="F31" s="80">
        <v>1.2999999999999999E-2</v>
      </c>
      <c r="G31" s="10">
        <v>1360</v>
      </c>
      <c r="H31" s="80">
        <v>2.93E-2</v>
      </c>
    </row>
    <row r="32" spans="2:8" x14ac:dyDescent="0.25">
      <c r="B32" s="7">
        <v>47</v>
      </c>
      <c r="C32" s="8">
        <v>618</v>
      </c>
      <c r="D32" s="80">
        <v>1.3299999999999999E-2</v>
      </c>
      <c r="E32" s="8">
        <v>514</v>
      </c>
      <c r="F32" s="80">
        <v>1.11E-2</v>
      </c>
      <c r="G32" s="10">
        <v>1131</v>
      </c>
      <c r="H32" s="80">
        <v>2.4400000000000002E-2</v>
      </c>
    </row>
    <row r="33" spans="2:11" x14ac:dyDescent="0.25">
      <c r="B33" s="7">
        <v>48</v>
      </c>
      <c r="C33" s="8">
        <v>771</v>
      </c>
      <c r="D33" s="80">
        <v>1.66E-2</v>
      </c>
      <c r="E33" s="8">
        <v>617</v>
      </c>
      <c r="F33" s="80">
        <v>1.3299999999999999E-2</v>
      </c>
      <c r="G33" s="10">
        <v>1388</v>
      </c>
      <c r="H33" s="80">
        <v>2.9899999999999999E-2</v>
      </c>
    </row>
    <row r="34" spans="2:11" x14ac:dyDescent="0.25">
      <c r="B34" s="7">
        <v>49</v>
      </c>
      <c r="C34" s="8">
        <v>640</v>
      </c>
      <c r="D34" s="80">
        <v>1.38E-2</v>
      </c>
      <c r="E34" s="8">
        <v>411</v>
      </c>
      <c r="F34" s="80">
        <v>8.8999999999999999E-3</v>
      </c>
      <c r="G34" s="10">
        <v>1051</v>
      </c>
      <c r="H34" s="80">
        <v>2.2599999999999999E-2</v>
      </c>
    </row>
    <row r="35" spans="2:11" x14ac:dyDescent="0.25">
      <c r="B35" s="7">
        <v>50</v>
      </c>
      <c r="C35" s="8">
        <v>863</v>
      </c>
      <c r="D35" s="80">
        <v>1.8599999999999998E-2</v>
      </c>
      <c r="E35" s="8">
        <v>631</v>
      </c>
      <c r="F35" s="80">
        <v>1.3599999999999999E-2</v>
      </c>
      <c r="G35" s="10">
        <v>1494</v>
      </c>
      <c r="H35" s="80">
        <v>3.2199999999999999E-2</v>
      </c>
    </row>
    <row r="36" spans="2:11" x14ac:dyDescent="0.25">
      <c r="B36" s="7">
        <v>51</v>
      </c>
      <c r="C36" s="8">
        <v>859</v>
      </c>
      <c r="D36" s="80">
        <v>1.8499999999999999E-2</v>
      </c>
      <c r="E36" s="8">
        <v>563</v>
      </c>
      <c r="F36" s="80">
        <v>1.21E-2</v>
      </c>
      <c r="G36" s="10">
        <v>1422</v>
      </c>
      <c r="H36" s="80">
        <v>3.0599999999999999E-2</v>
      </c>
    </row>
    <row r="37" spans="2:11" x14ac:dyDescent="0.25">
      <c r="B37" s="7">
        <v>52</v>
      </c>
      <c r="C37" s="8">
        <v>995</v>
      </c>
      <c r="D37" s="80">
        <v>2.1399999999999999E-2</v>
      </c>
      <c r="E37" s="8">
        <v>599</v>
      </c>
      <c r="F37" s="80">
        <v>1.29E-2</v>
      </c>
      <c r="G37" s="10">
        <v>1594</v>
      </c>
      <c r="H37" s="80">
        <v>3.4299999999999997E-2</v>
      </c>
    </row>
    <row r="38" spans="2:11" x14ac:dyDescent="0.25">
      <c r="B38" s="7">
        <v>53</v>
      </c>
      <c r="C38" s="8">
        <v>894</v>
      </c>
      <c r="D38" s="80">
        <v>1.9199999999999998E-2</v>
      </c>
      <c r="E38" s="8">
        <v>505</v>
      </c>
      <c r="F38" s="80">
        <v>1.09E-2</v>
      </c>
      <c r="G38" s="10">
        <v>1399</v>
      </c>
      <c r="H38" s="80">
        <v>3.0099999999999998E-2</v>
      </c>
    </row>
    <row r="39" spans="2:11" x14ac:dyDescent="0.25">
      <c r="B39" s="7">
        <v>54</v>
      </c>
      <c r="C39" s="8">
        <v>926</v>
      </c>
      <c r="D39" s="80">
        <v>1.9900000000000001E-2</v>
      </c>
      <c r="E39" s="8">
        <v>524</v>
      </c>
      <c r="F39" s="80">
        <v>1.1299999999999999E-2</v>
      </c>
      <c r="G39" s="10">
        <v>1450</v>
      </c>
      <c r="H39" s="80">
        <v>3.1199999999999999E-2</v>
      </c>
    </row>
    <row r="40" spans="2:11" x14ac:dyDescent="0.25">
      <c r="B40" s="7">
        <v>55</v>
      </c>
      <c r="C40" s="8">
        <v>1083</v>
      </c>
      <c r="D40" s="80">
        <v>2.3300000000000001E-2</v>
      </c>
      <c r="E40" s="8">
        <v>600</v>
      </c>
      <c r="F40" s="80">
        <v>1.29E-2</v>
      </c>
      <c r="G40" s="10">
        <v>1683</v>
      </c>
      <c r="H40" s="80">
        <v>3.6200000000000003E-2</v>
      </c>
    </row>
    <row r="41" spans="2:11" x14ac:dyDescent="0.25">
      <c r="B41" s="7">
        <v>56</v>
      </c>
      <c r="C41" s="8">
        <v>1198</v>
      </c>
      <c r="D41" s="80">
        <v>2.58E-2</v>
      </c>
      <c r="E41" s="8">
        <v>578</v>
      </c>
      <c r="F41" s="80">
        <v>1.24E-2</v>
      </c>
      <c r="G41" s="10">
        <v>1776</v>
      </c>
      <c r="H41" s="80">
        <v>3.8199999999999998E-2</v>
      </c>
    </row>
    <row r="42" spans="2:11" x14ac:dyDescent="0.25">
      <c r="B42" s="7">
        <v>57</v>
      </c>
      <c r="C42" s="8">
        <v>1069</v>
      </c>
      <c r="D42" s="80">
        <v>2.3E-2</v>
      </c>
      <c r="E42" s="8">
        <v>515</v>
      </c>
      <c r="F42" s="80">
        <v>1.11E-2</v>
      </c>
      <c r="G42" s="10">
        <v>1583</v>
      </c>
      <c r="H42" s="80">
        <v>3.4099999999999998E-2</v>
      </c>
      <c r="J42" s="23"/>
      <c r="K42" s="23"/>
    </row>
    <row r="43" spans="2:11" x14ac:dyDescent="0.25">
      <c r="B43" s="7">
        <v>58</v>
      </c>
      <c r="C43" s="8">
        <v>1093</v>
      </c>
      <c r="D43" s="80">
        <v>2.35E-2</v>
      </c>
      <c r="E43" s="8">
        <v>546</v>
      </c>
      <c r="F43" s="80">
        <v>1.18E-2</v>
      </c>
      <c r="G43" s="10">
        <v>1639</v>
      </c>
      <c r="H43" s="80">
        <v>3.5299999999999998E-2</v>
      </c>
    </row>
    <row r="44" spans="2:11" x14ac:dyDescent="0.25">
      <c r="B44" s="7">
        <v>59</v>
      </c>
      <c r="C44" s="8">
        <v>703</v>
      </c>
      <c r="D44" s="80">
        <v>1.5100000000000001E-2</v>
      </c>
      <c r="E44" s="8">
        <v>267</v>
      </c>
      <c r="F44" s="80">
        <v>5.7000000000000002E-3</v>
      </c>
      <c r="G44" s="10">
        <v>970</v>
      </c>
      <c r="H44" s="80">
        <v>2.0899999999999998E-2</v>
      </c>
    </row>
    <row r="45" spans="2:11" x14ac:dyDescent="0.25">
      <c r="B45" s="7">
        <v>60</v>
      </c>
      <c r="C45" s="8">
        <v>1145</v>
      </c>
      <c r="D45" s="80">
        <v>2.46E-2</v>
      </c>
      <c r="E45" s="8">
        <v>553</v>
      </c>
      <c r="F45" s="80">
        <v>1.1900000000000001E-2</v>
      </c>
      <c r="G45" s="10">
        <v>1698</v>
      </c>
      <c r="H45" s="80">
        <v>3.6600000000000001E-2</v>
      </c>
    </row>
    <row r="46" spans="2:11" x14ac:dyDescent="0.25">
      <c r="B46" s="7">
        <v>61</v>
      </c>
      <c r="C46" s="8">
        <v>1002</v>
      </c>
      <c r="D46" s="80">
        <v>2.1600000000000001E-2</v>
      </c>
      <c r="E46" s="8">
        <v>444</v>
      </c>
      <c r="F46" s="80">
        <v>9.5999999999999992E-3</v>
      </c>
      <c r="G46" s="10">
        <v>1446</v>
      </c>
      <c r="H46" s="80">
        <v>3.1099999999999999E-2</v>
      </c>
    </row>
    <row r="47" spans="2:11" x14ac:dyDescent="0.25">
      <c r="B47" s="7">
        <v>62</v>
      </c>
      <c r="C47" s="8">
        <v>952</v>
      </c>
      <c r="D47" s="80">
        <v>2.0500000000000001E-2</v>
      </c>
      <c r="E47" s="8">
        <v>504</v>
      </c>
      <c r="F47" s="80">
        <v>1.09E-2</v>
      </c>
      <c r="G47" s="10">
        <v>1456</v>
      </c>
      <c r="H47" s="80">
        <v>3.1399999999999997E-2</v>
      </c>
    </row>
    <row r="48" spans="2:11" x14ac:dyDescent="0.25">
      <c r="B48" s="7">
        <v>63</v>
      </c>
      <c r="C48" s="8">
        <v>788</v>
      </c>
      <c r="D48" s="80">
        <v>1.7000000000000001E-2</v>
      </c>
      <c r="E48" s="8">
        <v>378</v>
      </c>
      <c r="F48" s="80">
        <v>8.0999999999999996E-3</v>
      </c>
      <c r="G48" s="10">
        <v>1166</v>
      </c>
      <c r="H48" s="80">
        <v>2.5100000000000001E-2</v>
      </c>
    </row>
    <row r="49" spans="2:8" x14ac:dyDescent="0.25">
      <c r="B49" s="7">
        <v>64</v>
      </c>
      <c r="C49" s="8">
        <v>918</v>
      </c>
      <c r="D49" s="80">
        <v>1.9800000000000002E-2</v>
      </c>
      <c r="E49" s="8">
        <v>407</v>
      </c>
      <c r="F49" s="80">
        <v>8.8000000000000005E-3</v>
      </c>
      <c r="G49" s="10">
        <v>1325</v>
      </c>
      <c r="H49" s="80">
        <v>2.8500000000000001E-2</v>
      </c>
    </row>
    <row r="50" spans="2:8" x14ac:dyDescent="0.25">
      <c r="B50" s="81">
        <v>64</v>
      </c>
      <c r="C50" s="69">
        <v>8112</v>
      </c>
      <c r="D50" s="82">
        <v>0.17460000000000001</v>
      </c>
      <c r="E50" s="69">
        <v>2569</v>
      </c>
      <c r="F50" s="84">
        <v>5.5300000000000002E-2</v>
      </c>
      <c r="G50" s="85">
        <v>10680</v>
      </c>
      <c r="H50" s="87">
        <v>0.22989999999999999</v>
      </c>
    </row>
    <row r="51" spans="2:8" x14ac:dyDescent="0.25">
      <c r="B51" s="66" t="s">
        <v>73</v>
      </c>
      <c r="C51" s="71">
        <v>29902</v>
      </c>
      <c r="D51" s="83">
        <v>0.64370000000000005</v>
      </c>
      <c r="E51" s="71">
        <v>16549</v>
      </c>
      <c r="F51" s="83">
        <v>0.35630000000000001</v>
      </c>
      <c r="G51" s="86">
        <v>46451</v>
      </c>
      <c r="H51" s="88">
        <v>1</v>
      </c>
    </row>
    <row r="55" spans="2:8" x14ac:dyDescent="0.25">
      <c r="E55" s="23"/>
      <c r="G55" s="23"/>
    </row>
  </sheetData>
  <hyperlinks>
    <hyperlink ref="J1" location="'Cot. imm. par prov. et sexe'!A1" display="Variable suivante"/>
    <hyperlink ref="J2" location="'Cotisants imm.'!A1" display="Variable précédent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17"/>
  <sheetViews>
    <sheetView showGridLines="0" workbookViewId="0">
      <selection activeCell="H1" sqref="H1"/>
    </sheetView>
  </sheetViews>
  <sheetFormatPr baseColWidth="10" defaultRowHeight="15.75" x14ac:dyDescent="0.25"/>
  <cols>
    <col min="1" max="1" width="11" style="14"/>
    <col min="2" max="2" width="14.875" style="14" customWidth="1"/>
    <col min="3" max="7" width="11" style="14"/>
    <col min="8" max="8" width="19" style="14" bestFit="1" customWidth="1"/>
    <col min="9" max="16384" width="11" style="14"/>
  </cols>
  <sheetData>
    <row r="1" spans="2:8" x14ac:dyDescent="0.25">
      <c r="H1" s="206" t="s">
        <v>427</v>
      </c>
    </row>
    <row r="2" spans="2:8" ht="18.75" x14ac:dyDescent="0.3">
      <c r="B2" s="13" t="s">
        <v>172</v>
      </c>
      <c r="H2" s="207" t="s">
        <v>428</v>
      </c>
    </row>
    <row r="4" spans="2:8" x14ac:dyDescent="0.25">
      <c r="B4" s="74" t="s">
        <v>173</v>
      </c>
      <c r="C4" s="76" t="s">
        <v>174</v>
      </c>
      <c r="D4" s="76" t="s">
        <v>175</v>
      </c>
      <c r="E4" s="76" t="s">
        <v>73</v>
      </c>
      <c r="F4" s="76" t="s">
        <v>46</v>
      </c>
    </row>
    <row r="5" spans="2:8" x14ac:dyDescent="0.25">
      <c r="B5" s="7" t="s">
        <v>49</v>
      </c>
      <c r="C5" s="8">
        <v>2679</v>
      </c>
      <c r="D5" s="8">
        <v>1419</v>
      </c>
      <c r="E5" s="10">
        <v>4098</v>
      </c>
      <c r="F5" s="12">
        <v>0.09</v>
      </c>
    </row>
    <row r="6" spans="2:8" x14ac:dyDescent="0.25">
      <c r="B6" s="7" t="s">
        <v>50</v>
      </c>
      <c r="C6" s="8">
        <v>470</v>
      </c>
      <c r="D6" s="8">
        <v>66</v>
      </c>
      <c r="E6" s="10">
        <v>536</v>
      </c>
      <c r="F6" s="12">
        <v>0.01</v>
      </c>
    </row>
    <row r="7" spans="2:8" x14ac:dyDescent="0.25">
      <c r="B7" s="7" t="s">
        <v>56</v>
      </c>
      <c r="C7" s="8">
        <v>23454</v>
      </c>
      <c r="D7" s="8">
        <v>14447</v>
      </c>
      <c r="E7" s="10">
        <v>37901</v>
      </c>
      <c r="F7" s="12">
        <v>0.82</v>
      </c>
      <c r="H7" s="23"/>
    </row>
    <row r="8" spans="2:8" x14ac:dyDescent="0.25">
      <c r="B8" s="7" t="s">
        <v>57</v>
      </c>
      <c r="C8" s="8">
        <v>2751</v>
      </c>
      <c r="D8" s="8">
        <v>620</v>
      </c>
      <c r="E8" s="10">
        <v>3371</v>
      </c>
      <c r="F8" s="12">
        <v>7.0000000000000007E-2</v>
      </c>
    </row>
    <row r="9" spans="2:8" x14ac:dyDescent="0.25">
      <c r="B9" s="91" t="s">
        <v>61</v>
      </c>
      <c r="C9" s="89">
        <v>473</v>
      </c>
      <c r="D9" s="89">
        <v>72</v>
      </c>
      <c r="E9" s="85">
        <v>545</v>
      </c>
      <c r="F9" s="73">
        <v>0.01</v>
      </c>
      <c r="G9" s="23"/>
    </row>
    <row r="10" spans="2:8" x14ac:dyDescent="0.25">
      <c r="B10" s="66" t="s">
        <v>73</v>
      </c>
      <c r="C10" s="71">
        <v>29827</v>
      </c>
      <c r="D10" s="71">
        <v>16624</v>
      </c>
      <c r="E10" s="86">
        <v>46451</v>
      </c>
      <c r="F10" s="90">
        <v>1</v>
      </c>
    </row>
    <row r="12" spans="2:8" x14ac:dyDescent="0.25">
      <c r="C12" s="23"/>
    </row>
    <row r="17" spans="10:10" x14ac:dyDescent="0.25">
      <c r="J17" s="23"/>
    </row>
  </sheetData>
  <hyperlinks>
    <hyperlink ref="H1" location="'Rapport démographique'!A1" display="Variable suivante"/>
    <hyperlink ref="H2" location="'Cotisants imm. par âge et sexe'!A1" display="Variable précédente"/>
  </hyperlink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3"/>
  <sheetViews>
    <sheetView showGridLines="0" workbookViewId="0"/>
  </sheetViews>
  <sheetFormatPr baseColWidth="10" defaultRowHeight="15.75" x14ac:dyDescent="0.25"/>
  <cols>
    <col min="1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4</v>
      </c>
      <c r="G2" s="207" t="s">
        <v>428</v>
      </c>
    </row>
    <row r="4" spans="2:7" x14ac:dyDescent="0.25">
      <c r="B4" s="74" t="s">
        <v>164</v>
      </c>
      <c r="C4" s="76">
        <v>2018</v>
      </c>
      <c r="D4" s="76">
        <v>2019</v>
      </c>
      <c r="E4" s="76">
        <v>2020</v>
      </c>
    </row>
    <row r="5" spans="2:7" x14ac:dyDescent="0.25">
      <c r="B5" s="7" t="s">
        <v>77</v>
      </c>
      <c r="C5" s="8">
        <v>164626</v>
      </c>
      <c r="D5" s="8">
        <v>172204</v>
      </c>
      <c r="E5" s="10">
        <v>172304</v>
      </c>
    </row>
    <row r="6" spans="2:7" x14ac:dyDescent="0.25">
      <c r="B6" s="91" t="s">
        <v>176</v>
      </c>
      <c r="C6" s="89">
        <v>878</v>
      </c>
      <c r="D6" s="89">
        <v>845</v>
      </c>
      <c r="E6" s="85">
        <v>814</v>
      </c>
    </row>
    <row r="7" spans="2:7" x14ac:dyDescent="0.25">
      <c r="B7" s="66" t="s">
        <v>177</v>
      </c>
      <c r="C7" s="65">
        <v>187.5</v>
      </c>
      <c r="D7" s="65">
        <v>203.79</v>
      </c>
      <c r="E7" s="92">
        <v>211.68</v>
      </c>
    </row>
    <row r="8" spans="2:7" x14ac:dyDescent="0.25">
      <c r="G8" s="23"/>
    </row>
    <row r="9" spans="2:7" x14ac:dyDescent="0.25">
      <c r="D9" s="23"/>
    </row>
    <row r="12" spans="2:7" x14ac:dyDescent="0.25">
      <c r="G12" s="23"/>
    </row>
    <row r="13" spans="2:7" x14ac:dyDescent="0.25">
      <c r="C13" s="23"/>
    </row>
  </sheetData>
  <hyperlinks>
    <hyperlink ref="G1" location="'Utilisateurs COTIZAPP'!A1" display="Variable suivante"/>
    <hyperlink ref="G2" location="'Cot. imm. par prov. et sexe'!A1" display="Variable précédent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6"/>
  <sheetViews>
    <sheetView showGridLines="0" workbookViewId="0">
      <selection activeCell="G1" sqref="G1"/>
    </sheetView>
  </sheetViews>
  <sheetFormatPr baseColWidth="10" defaultRowHeight="15.75" x14ac:dyDescent="0.25"/>
  <cols>
    <col min="1" max="6" width="11" style="14"/>
    <col min="7" max="7" width="19" style="14" bestFit="1" customWidth="1"/>
    <col min="8" max="16384" width="11" style="14"/>
  </cols>
  <sheetData>
    <row r="1" spans="2:7" x14ac:dyDescent="0.25">
      <c r="G1" s="207" t="s">
        <v>428</v>
      </c>
    </row>
    <row r="2" spans="2:7" ht="18.75" x14ac:dyDescent="0.3">
      <c r="B2" s="13" t="s">
        <v>361</v>
      </c>
    </row>
    <row r="4" spans="2:7" x14ac:dyDescent="0.25">
      <c r="B4" s="74" t="s">
        <v>164</v>
      </c>
      <c r="C4" s="76">
        <v>2018</v>
      </c>
      <c r="D4" s="76">
        <v>2019</v>
      </c>
      <c r="E4" s="76">
        <v>2020</v>
      </c>
    </row>
    <row r="5" spans="2:7" x14ac:dyDescent="0.25">
      <c r="B5" s="7" t="s">
        <v>178</v>
      </c>
      <c r="C5" s="8">
        <v>83</v>
      </c>
      <c r="D5" s="8">
        <v>8082</v>
      </c>
      <c r="E5" s="10">
        <v>9945</v>
      </c>
    </row>
    <row r="6" spans="2:7" x14ac:dyDescent="0.25">
      <c r="B6" s="75" t="s">
        <v>43</v>
      </c>
      <c r="C6" s="77" t="s">
        <v>44</v>
      </c>
      <c r="D6" s="78">
        <v>7999</v>
      </c>
      <c r="E6" s="79">
        <v>1863</v>
      </c>
    </row>
  </sheetData>
  <hyperlinks>
    <hyperlink ref="G1" location="'Rapport démographique'!A1" display="Variable précédente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9"/>
  <sheetViews>
    <sheetView showGridLines="0" workbookViewId="0"/>
  </sheetViews>
  <sheetFormatPr baseColWidth="10" defaultRowHeight="15.75" x14ac:dyDescent="0.25"/>
  <cols>
    <col min="1" max="1" width="11" style="14"/>
    <col min="2" max="2" width="16.25" style="14" customWidth="1"/>
    <col min="3" max="6" width="11" style="14"/>
    <col min="7" max="7" width="16.375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15</v>
      </c>
      <c r="G2" s="204"/>
    </row>
    <row r="4" spans="2:7" x14ac:dyDescent="0.25">
      <c r="B4" s="74" t="s">
        <v>164</v>
      </c>
      <c r="C4" s="76">
        <v>2018</v>
      </c>
      <c r="D4" s="76">
        <v>2019</v>
      </c>
      <c r="E4" s="76">
        <v>2020</v>
      </c>
    </row>
    <row r="5" spans="2:7" x14ac:dyDescent="0.25">
      <c r="B5" s="7" t="s">
        <v>179</v>
      </c>
      <c r="C5" s="8">
        <v>878</v>
      </c>
      <c r="D5" s="8">
        <v>845</v>
      </c>
      <c r="E5" s="10">
        <v>814</v>
      </c>
    </row>
    <row r="6" spans="2:7" x14ac:dyDescent="0.25">
      <c r="B6" s="74" t="s">
        <v>43</v>
      </c>
      <c r="C6" s="93" t="s">
        <v>44</v>
      </c>
      <c r="D6" s="93">
        <v>-33</v>
      </c>
      <c r="E6" s="94">
        <v>-31</v>
      </c>
    </row>
    <row r="9" spans="2:7" x14ac:dyDescent="0.25">
      <c r="G9" s="23"/>
    </row>
  </sheetData>
  <hyperlinks>
    <hyperlink ref="G1" location="'Retraités payés par grade'!A1" display="Variable suivant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6"/>
  <sheetViews>
    <sheetView showGridLines="0" workbookViewId="0">
      <selection activeCell="G2" sqref="G2"/>
    </sheetView>
  </sheetViews>
  <sheetFormatPr baseColWidth="10" defaultRowHeight="15.75" x14ac:dyDescent="0.25"/>
  <cols>
    <col min="1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16</v>
      </c>
      <c r="G2" s="207" t="s">
        <v>428</v>
      </c>
    </row>
    <row r="4" spans="2:7" x14ac:dyDescent="0.25">
      <c r="B4" s="74" t="s">
        <v>133</v>
      </c>
      <c r="C4" s="93">
        <v>2018</v>
      </c>
      <c r="D4" s="93">
        <v>2019</v>
      </c>
      <c r="E4" s="93">
        <v>2020</v>
      </c>
    </row>
    <row r="5" spans="2:7" x14ac:dyDescent="0.25">
      <c r="B5" s="7" t="s">
        <v>134</v>
      </c>
      <c r="C5" s="8">
        <v>85</v>
      </c>
      <c r="D5" s="8">
        <v>84</v>
      </c>
      <c r="E5" s="10">
        <v>81</v>
      </c>
    </row>
    <row r="6" spans="2:7" x14ac:dyDescent="0.25">
      <c r="B6" s="7" t="s">
        <v>135</v>
      </c>
      <c r="C6" s="8">
        <v>4</v>
      </c>
      <c r="D6" s="8">
        <v>4</v>
      </c>
      <c r="E6" s="10">
        <v>4</v>
      </c>
    </row>
    <row r="7" spans="2:7" x14ac:dyDescent="0.25">
      <c r="B7" s="7" t="s">
        <v>136</v>
      </c>
      <c r="C7" s="8">
        <v>152</v>
      </c>
      <c r="D7" s="8">
        <v>145</v>
      </c>
      <c r="E7" s="10">
        <v>143</v>
      </c>
    </row>
    <row r="8" spans="2:7" x14ac:dyDescent="0.25">
      <c r="B8" s="7" t="s">
        <v>137</v>
      </c>
      <c r="C8" s="8">
        <v>165</v>
      </c>
      <c r="D8" s="8">
        <v>159</v>
      </c>
      <c r="E8" s="10">
        <v>152</v>
      </c>
    </row>
    <row r="9" spans="2:7" x14ac:dyDescent="0.25">
      <c r="B9" s="7" t="s">
        <v>138</v>
      </c>
      <c r="C9" s="8">
        <v>202</v>
      </c>
      <c r="D9" s="8">
        <v>196</v>
      </c>
      <c r="E9" s="10">
        <v>190</v>
      </c>
    </row>
    <row r="10" spans="2:7" x14ac:dyDescent="0.25">
      <c r="B10" s="7" t="s">
        <v>139</v>
      </c>
      <c r="C10" s="8">
        <v>124</v>
      </c>
      <c r="D10" s="8">
        <v>119</v>
      </c>
      <c r="E10" s="10">
        <v>114</v>
      </c>
    </row>
    <row r="11" spans="2:7" x14ac:dyDescent="0.25">
      <c r="B11" s="7" t="s">
        <v>140</v>
      </c>
      <c r="C11" s="8">
        <v>40</v>
      </c>
      <c r="D11" s="8">
        <v>40</v>
      </c>
      <c r="E11" s="10">
        <v>38</v>
      </c>
    </row>
    <row r="12" spans="2:7" x14ac:dyDescent="0.25">
      <c r="B12" s="7" t="s">
        <v>141</v>
      </c>
      <c r="C12" s="8">
        <v>63</v>
      </c>
      <c r="D12" s="8">
        <v>57</v>
      </c>
      <c r="E12" s="10">
        <v>55</v>
      </c>
      <c r="G12" s="23"/>
    </row>
    <row r="13" spans="2:7" x14ac:dyDescent="0.25">
      <c r="B13" s="7" t="s">
        <v>142</v>
      </c>
      <c r="C13" s="8">
        <v>28</v>
      </c>
      <c r="D13" s="8">
        <v>26</v>
      </c>
      <c r="E13" s="10">
        <v>24</v>
      </c>
    </row>
    <row r="14" spans="2:7" x14ac:dyDescent="0.25">
      <c r="B14" s="7" t="s">
        <v>143</v>
      </c>
      <c r="C14" s="8">
        <v>9</v>
      </c>
      <c r="D14" s="8">
        <v>9</v>
      </c>
      <c r="E14" s="10">
        <v>8</v>
      </c>
    </row>
    <row r="15" spans="2:7" x14ac:dyDescent="0.25">
      <c r="B15" s="91" t="s">
        <v>144</v>
      </c>
      <c r="C15" s="89">
        <v>6</v>
      </c>
      <c r="D15" s="89">
        <v>6</v>
      </c>
      <c r="E15" s="85">
        <v>5</v>
      </c>
    </row>
    <row r="16" spans="2:7" x14ac:dyDescent="0.25">
      <c r="B16" s="74" t="s">
        <v>73</v>
      </c>
      <c r="C16" s="93">
        <v>878</v>
      </c>
      <c r="D16" s="93">
        <v>845</v>
      </c>
      <c r="E16" s="94">
        <v>814</v>
      </c>
    </row>
  </sheetData>
  <hyperlinks>
    <hyperlink ref="G1" location="'Bénéficiaires des prestations'!A1" display="Variable suivante"/>
    <hyperlink ref="G2" location="'Retraités payés'!A1" display="Variable précédente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8"/>
  <sheetViews>
    <sheetView showGridLines="0" workbookViewId="0">
      <selection activeCell="G2" sqref="G2"/>
    </sheetView>
  </sheetViews>
  <sheetFormatPr baseColWidth="10" defaultRowHeight="15.75" x14ac:dyDescent="0.25"/>
  <cols>
    <col min="1" max="1" width="11" style="14"/>
    <col min="2" max="2" width="21.5" style="14" customWidth="1"/>
    <col min="3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17</v>
      </c>
      <c r="G2" s="207" t="s">
        <v>428</v>
      </c>
    </row>
    <row r="4" spans="2:7" x14ac:dyDescent="0.25">
      <c r="B4" s="74" t="s">
        <v>180</v>
      </c>
      <c r="C4" s="93">
        <v>2018</v>
      </c>
      <c r="D4" s="93">
        <v>2019</v>
      </c>
      <c r="E4" s="93">
        <v>2020</v>
      </c>
    </row>
    <row r="5" spans="2:7" x14ac:dyDescent="0.25">
      <c r="B5" s="7" t="s">
        <v>181</v>
      </c>
      <c r="C5" s="8">
        <v>878</v>
      </c>
      <c r="D5" s="8">
        <v>845</v>
      </c>
      <c r="E5" s="10">
        <v>814</v>
      </c>
    </row>
    <row r="6" spans="2:7" x14ac:dyDescent="0.25">
      <c r="B6" s="7" t="s">
        <v>182</v>
      </c>
      <c r="C6" s="8">
        <v>16</v>
      </c>
      <c r="D6" s="8">
        <v>42</v>
      </c>
      <c r="E6" s="10">
        <v>64</v>
      </c>
    </row>
    <row r="7" spans="2:7" x14ac:dyDescent="0.25">
      <c r="B7" s="74" t="s">
        <v>73</v>
      </c>
      <c r="C7" s="93">
        <v>894</v>
      </c>
      <c r="D7" s="93">
        <v>887</v>
      </c>
      <c r="E7" s="94">
        <v>878</v>
      </c>
    </row>
    <row r="8" spans="2:7" x14ac:dyDescent="0.25">
      <c r="B8" s="74" t="s">
        <v>43</v>
      </c>
      <c r="C8" s="93" t="s">
        <v>44</v>
      </c>
      <c r="D8" s="93">
        <v>-7</v>
      </c>
      <c r="E8" s="94">
        <v>-9</v>
      </c>
    </row>
  </sheetData>
  <hyperlinks>
    <hyperlink ref="G1" location="'Retr. payés par Adm. Pub.'!A1" display="Variable suivante"/>
    <hyperlink ref="G2" location="'Retraités payés par grade'!A1" display="Variable précédente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39"/>
  <sheetViews>
    <sheetView showGridLines="0" workbookViewId="0">
      <selection activeCell="H2" sqref="H2"/>
    </sheetView>
  </sheetViews>
  <sheetFormatPr baseColWidth="10" defaultRowHeight="15.75" x14ac:dyDescent="0.25"/>
  <cols>
    <col min="1" max="2" width="11" style="14"/>
    <col min="3" max="3" width="43.875" style="14" bestFit="1" customWidth="1"/>
    <col min="4" max="7" width="11" style="14"/>
    <col min="8" max="8" width="19" style="14" bestFit="1" customWidth="1"/>
    <col min="9" max="16384" width="11" style="14"/>
  </cols>
  <sheetData>
    <row r="1" spans="2:8" x14ac:dyDescent="0.25">
      <c r="H1" s="206" t="s">
        <v>427</v>
      </c>
    </row>
    <row r="2" spans="2:8" ht="18.75" x14ac:dyDescent="0.3">
      <c r="B2" s="13" t="s">
        <v>18</v>
      </c>
      <c r="H2" s="207" t="s">
        <v>428</v>
      </c>
    </row>
    <row r="4" spans="2:8" x14ac:dyDescent="0.25">
      <c r="B4" s="74" t="s">
        <v>45</v>
      </c>
      <c r="C4" s="74" t="s">
        <v>78</v>
      </c>
      <c r="D4" s="93">
        <v>2018</v>
      </c>
      <c r="E4" s="93">
        <v>2019</v>
      </c>
      <c r="F4" s="93">
        <v>2020</v>
      </c>
    </row>
    <row r="5" spans="2:8" x14ac:dyDescent="0.25">
      <c r="B5" s="7">
        <v>1</v>
      </c>
      <c r="C5" s="7" t="s">
        <v>80</v>
      </c>
      <c r="D5" s="8">
        <v>2</v>
      </c>
      <c r="E5" s="8">
        <v>2</v>
      </c>
      <c r="F5" s="10">
        <v>2</v>
      </c>
    </row>
    <row r="6" spans="2:8" x14ac:dyDescent="0.25">
      <c r="B6" s="7">
        <v>2</v>
      </c>
      <c r="C6" s="7" t="s">
        <v>183</v>
      </c>
      <c r="D6" s="8">
        <v>1</v>
      </c>
      <c r="E6" s="8">
        <v>1</v>
      </c>
      <c r="F6" s="10">
        <v>1</v>
      </c>
    </row>
    <row r="7" spans="2:8" x14ac:dyDescent="0.25">
      <c r="B7" s="7">
        <v>3</v>
      </c>
      <c r="C7" s="7" t="s">
        <v>85</v>
      </c>
      <c r="D7" s="8">
        <v>2</v>
      </c>
      <c r="E7" s="8">
        <v>2</v>
      </c>
      <c r="F7" s="10">
        <v>2</v>
      </c>
    </row>
    <row r="8" spans="2:8" x14ac:dyDescent="0.25">
      <c r="B8" s="7">
        <v>4</v>
      </c>
      <c r="C8" s="7" t="s">
        <v>87</v>
      </c>
      <c r="D8" s="8">
        <v>188</v>
      </c>
      <c r="E8" s="8">
        <v>180</v>
      </c>
      <c r="F8" s="10">
        <v>174</v>
      </c>
    </row>
    <row r="9" spans="2:8" x14ac:dyDescent="0.25">
      <c r="B9" s="7">
        <v>5</v>
      </c>
      <c r="C9" s="7" t="s">
        <v>92</v>
      </c>
      <c r="D9" s="8">
        <v>1</v>
      </c>
      <c r="E9" s="8">
        <v>1</v>
      </c>
      <c r="F9" s="10">
        <v>1</v>
      </c>
    </row>
    <row r="10" spans="2:8" x14ac:dyDescent="0.25">
      <c r="B10" s="7">
        <v>6</v>
      </c>
      <c r="C10" s="7" t="s">
        <v>94</v>
      </c>
      <c r="D10" s="8">
        <v>1</v>
      </c>
      <c r="E10" s="8">
        <v>1</v>
      </c>
      <c r="F10" s="10">
        <v>1</v>
      </c>
    </row>
    <row r="11" spans="2:8" x14ac:dyDescent="0.25">
      <c r="B11" s="7">
        <v>7</v>
      </c>
      <c r="C11" s="7" t="s">
        <v>96</v>
      </c>
      <c r="D11" s="8">
        <v>1</v>
      </c>
      <c r="E11" s="8">
        <v>1</v>
      </c>
      <c r="F11" s="10">
        <v>1</v>
      </c>
      <c r="H11" s="23"/>
    </row>
    <row r="12" spans="2:8" x14ac:dyDescent="0.25">
      <c r="B12" s="7">
        <v>8</v>
      </c>
      <c r="C12" s="7" t="s">
        <v>98</v>
      </c>
      <c r="D12" s="8">
        <v>1</v>
      </c>
      <c r="E12" s="8">
        <v>1</v>
      </c>
      <c r="F12" s="10">
        <v>1</v>
      </c>
    </row>
    <row r="13" spans="2:8" x14ac:dyDescent="0.25">
      <c r="B13" s="7">
        <v>9</v>
      </c>
      <c r="C13" s="7" t="s">
        <v>184</v>
      </c>
      <c r="D13" s="8">
        <v>1</v>
      </c>
      <c r="E13" s="8">
        <v>1</v>
      </c>
      <c r="F13" s="10">
        <v>1</v>
      </c>
    </row>
    <row r="14" spans="2:8" x14ac:dyDescent="0.25">
      <c r="B14" s="7">
        <v>10</v>
      </c>
      <c r="C14" s="7" t="s">
        <v>100</v>
      </c>
      <c r="D14" s="8">
        <v>2</v>
      </c>
      <c r="E14" s="8">
        <v>2</v>
      </c>
      <c r="F14" s="10">
        <v>2</v>
      </c>
    </row>
    <row r="15" spans="2:8" x14ac:dyDescent="0.25">
      <c r="B15" s="7">
        <v>11</v>
      </c>
      <c r="C15" s="7" t="s">
        <v>101</v>
      </c>
      <c r="D15" s="8">
        <v>1</v>
      </c>
      <c r="E15" s="8">
        <v>1</v>
      </c>
      <c r="F15" s="10">
        <v>1</v>
      </c>
    </row>
    <row r="16" spans="2:8" x14ac:dyDescent="0.25">
      <c r="B16" s="7">
        <v>12</v>
      </c>
      <c r="C16" s="7" t="s">
        <v>102</v>
      </c>
      <c r="D16" s="8">
        <v>2</v>
      </c>
      <c r="E16" s="8">
        <v>1</v>
      </c>
      <c r="F16" s="10">
        <v>1</v>
      </c>
    </row>
    <row r="17" spans="2:6" x14ac:dyDescent="0.25">
      <c r="B17" s="7">
        <v>13</v>
      </c>
      <c r="C17" s="7" t="s">
        <v>103</v>
      </c>
      <c r="D17" s="8">
        <v>115</v>
      </c>
      <c r="E17" s="8">
        <v>108</v>
      </c>
      <c r="F17" s="10">
        <v>107</v>
      </c>
    </row>
    <row r="18" spans="2:6" x14ac:dyDescent="0.25">
      <c r="B18" s="7">
        <v>14</v>
      </c>
      <c r="C18" s="7" t="s">
        <v>104</v>
      </c>
      <c r="D18" s="8">
        <v>390</v>
      </c>
      <c r="E18" s="8">
        <v>379</v>
      </c>
      <c r="F18" s="10">
        <v>365</v>
      </c>
    </row>
    <row r="19" spans="2:6" x14ac:dyDescent="0.25">
      <c r="B19" s="7">
        <v>15</v>
      </c>
      <c r="C19" s="7" t="s">
        <v>105</v>
      </c>
      <c r="D19" s="8">
        <v>1</v>
      </c>
      <c r="E19" s="8">
        <v>1</v>
      </c>
      <c r="F19" s="10">
        <v>1</v>
      </c>
    </row>
    <row r="20" spans="2:6" x14ac:dyDescent="0.25">
      <c r="B20" s="7">
        <v>16</v>
      </c>
      <c r="C20" s="7" t="s">
        <v>108</v>
      </c>
      <c r="D20" s="8">
        <v>2</v>
      </c>
      <c r="E20" s="8">
        <v>2</v>
      </c>
      <c r="F20" s="10">
        <v>1</v>
      </c>
    </row>
    <row r="21" spans="2:6" x14ac:dyDescent="0.25">
      <c r="B21" s="7">
        <v>17</v>
      </c>
      <c r="C21" s="7" t="s">
        <v>110</v>
      </c>
      <c r="D21" s="8">
        <v>2</v>
      </c>
      <c r="E21" s="8">
        <v>2</v>
      </c>
      <c r="F21" s="10">
        <v>2</v>
      </c>
    </row>
    <row r="22" spans="2:6" x14ac:dyDescent="0.25">
      <c r="B22" s="7">
        <v>18</v>
      </c>
      <c r="C22" s="7" t="s">
        <v>111</v>
      </c>
      <c r="D22" s="8">
        <v>1</v>
      </c>
      <c r="E22" s="8">
        <v>1</v>
      </c>
      <c r="F22" s="10">
        <v>1</v>
      </c>
    </row>
    <row r="23" spans="2:6" x14ac:dyDescent="0.25">
      <c r="B23" s="7">
        <v>19</v>
      </c>
      <c r="C23" s="7" t="s">
        <v>113</v>
      </c>
      <c r="D23" s="8">
        <v>1</v>
      </c>
      <c r="E23" s="8">
        <v>1</v>
      </c>
      <c r="F23" s="10">
        <v>1</v>
      </c>
    </row>
    <row r="24" spans="2:6" x14ac:dyDescent="0.25">
      <c r="B24" s="7">
        <v>20</v>
      </c>
      <c r="C24" s="7" t="s">
        <v>162</v>
      </c>
      <c r="D24" s="8">
        <v>116</v>
      </c>
      <c r="E24" s="8">
        <v>112</v>
      </c>
      <c r="F24" s="10">
        <v>106</v>
      </c>
    </row>
    <row r="25" spans="2:6" x14ac:dyDescent="0.25">
      <c r="B25" s="7">
        <v>21</v>
      </c>
      <c r="C25" s="7" t="s">
        <v>115</v>
      </c>
      <c r="D25" s="8">
        <v>38</v>
      </c>
      <c r="E25" s="8">
        <v>38</v>
      </c>
      <c r="F25" s="10">
        <v>36</v>
      </c>
    </row>
    <row r="26" spans="2:6" x14ac:dyDescent="0.25">
      <c r="B26" s="7">
        <v>22</v>
      </c>
      <c r="C26" s="7" t="s">
        <v>163</v>
      </c>
      <c r="D26" s="8">
        <v>2</v>
      </c>
      <c r="E26" s="8">
        <v>2</v>
      </c>
      <c r="F26" s="10">
        <v>2</v>
      </c>
    </row>
    <row r="27" spans="2:6" x14ac:dyDescent="0.25">
      <c r="B27" s="7">
        <v>23</v>
      </c>
      <c r="C27" s="7" t="s">
        <v>185</v>
      </c>
      <c r="D27" s="8">
        <v>1</v>
      </c>
      <c r="E27" s="8">
        <v>1</v>
      </c>
      <c r="F27" s="10">
        <v>1</v>
      </c>
    </row>
    <row r="28" spans="2:6" x14ac:dyDescent="0.25">
      <c r="B28" s="7">
        <v>24</v>
      </c>
      <c r="C28" s="7" t="s">
        <v>123</v>
      </c>
      <c r="D28" s="8">
        <v>1</v>
      </c>
      <c r="E28" s="8">
        <v>1</v>
      </c>
      <c r="F28" s="10">
        <v>1</v>
      </c>
    </row>
    <row r="29" spans="2:6" x14ac:dyDescent="0.25">
      <c r="B29" s="7">
        <v>25</v>
      </c>
      <c r="C29" s="7" t="s">
        <v>126</v>
      </c>
      <c r="D29" s="8">
        <v>1</v>
      </c>
      <c r="E29" s="8">
        <v>1</v>
      </c>
      <c r="F29" s="10">
        <v>1</v>
      </c>
    </row>
    <row r="30" spans="2:6" x14ac:dyDescent="0.25">
      <c r="B30" s="7">
        <v>26</v>
      </c>
      <c r="C30" s="7" t="s">
        <v>128</v>
      </c>
      <c r="D30" s="8">
        <v>1</v>
      </c>
      <c r="E30" s="8">
        <v>1</v>
      </c>
      <c r="F30" s="10" t="s">
        <v>44</v>
      </c>
    </row>
    <row r="31" spans="2:6" x14ac:dyDescent="0.25">
      <c r="B31" s="25">
        <v>27</v>
      </c>
      <c r="C31" s="26" t="s">
        <v>129</v>
      </c>
      <c r="D31" s="35">
        <v>1</v>
      </c>
      <c r="E31" s="35">
        <v>1</v>
      </c>
      <c r="F31" s="36">
        <v>1</v>
      </c>
    </row>
    <row r="32" spans="2:6" x14ac:dyDescent="0.25">
      <c r="B32" s="216" t="s">
        <v>73</v>
      </c>
      <c r="C32" s="217"/>
      <c r="D32" s="93">
        <v>878</v>
      </c>
      <c r="E32" s="93">
        <v>845</v>
      </c>
      <c r="F32" s="94">
        <v>814</v>
      </c>
    </row>
    <row r="37" spans="3:3" x14ac:dyDescent="0.25">
      <c r="C37" s="23"/>
    </row>
    <row r="39" spans="3:3" x14ac:dyDescent="0.25">
      <c r="C39" s="23"/>
    </row>
  </sheetData>
  <mergeCells count="1">
    <mergeCell ref="B32:C32"/>
  </mergeCells>
  <hyperlinks>
    <hyperlink ref="H1" location="'Béné. de pension de survie'!A1" display="Variable suivante"/>
    <hyperlink ref="H2" location="'Bénéficiaires des prestations'!A1" display="Variable précédent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3"/>
  <sheetViews>
    <sheetView showGridLines="0" showRowColHeaders="0" workbookViewId="0"/>
  </sheetViews>
  <sheetFormatPr baseColWidth="10" defaultRowHeight="15.75" x14ac:dyDescent="0.25"/>
  <cols>
    <col min="1" max="2" width="11" style="2"/>
    <col min="3" max="3" width="52.625" style="2" bestFit="1" customWidth="1"/>
    <col min="4" max="16384" width="11" style="2"/>
  </cols>
  <sheetData>
    <row r="1" spans="1:5" x14ac:dyDescent="0.25">
      <c r="A1" s="2" t="s">
        <v>380</v>
      </c>
    </row>
    <row r="2" spans="1:5" x14ac:dyDescent="0.25">
      <c r="B2" s="186" t="s">
        <v>379</v>
      </c>
    </row>
    <row r="3" spans="1:5" x14ac:dyDescent="0.25">
      <c r="B3" s="187"/>
      <c r="C3" s="187"/>
    </row>
    <row r="4" spans="1:5" x14ac:dyDescent="0.25">
      <c r="B4" s="7" t="s">
        <v>44</v>
      </c>
      <c r="C4" s="7" t="s">
        <v>381</v>
      </c>
    </row>
    <row r="5" spans="1:5" x14ac:dyDescent="0.25">
      <c r="B5" s="7" t="s">
        <v>142</v>
      </c>
      <c r="C5" s="7" t="s">
        <v>382</v>
      </c>
      <c r="E5" s="188"/>
    </row>
    <row r="6" spans="1:5" x14ac:dyDescent="0.25">
      <c r="B6" s="7" t="s">
        <v>143</v>
      </c>
      <c r="C6" s="7" t="s">
        <v>383</v>
      </c>
    </row>
    <row r="7" spans="1:5" x14ac:dyDescent="0.25">
      <c r="B7" s="7" t="s">
        <v>384</v>
      </c>
      <c r="C7" s="7" t="s">
        <v>385</v>
      </c>
    </row>
    <row r="8" spans="1:5" x14ac:dyDescent="0.25">
      <c r="B8" s="7" t="s">
        <v>140</v>
      </c>
      <c r="C8" s="7" t="s">
        <v>386</v>
      </c>
    </row>
    <row r="9" spans="1:5" x14ac:dyDescent="0.25">
      <c r="B9" s="7" t="s">
        <v>141</v>
      </c>
      <c r="C9" s="7" t="s">
        <v>387</v>
      </c>
    </row>
    <row r="10" spans="1:5" x14ac:dyDescent="0.25">
      <c r="B10" s="7" t="s">
        <v>138</v>
      </c>
      <c r="C10" s="7" t="s">
        <v>388</v>
      </c>
    </row>
    <row r="11" spans="1:5" x14ac:dyDescent="0.25">
      <c r="B11" s="7" t="s">
        <v>139</v>
      </c>
      <c r="C11" s="7" t="s">
        <v>389</v>
      </c>
    </row>
    <row r="12" spans="1:5" x14ac:dyDescent="0.25">
      <c r="B12" s="7" t="s">
        <v>390</v>
      </c>
      <c r="C12" s="7" t="s">
        <v>391</v>
      </c>
    </row>
    <row r="13" spans="1:5" x14ac:dyDescent="0.25">
      <c r="B13" s="7" t="s">
        <v>392</v>
      </c>
      <c r="C13" s="7" t="s">
        <v>393</v>
      </c>
    </row>
    <row r="14" spans="1:5" x14ac:dyDescent="0.25">
      <c r="B14" s="7" t="s">
        <v>394</v>
      </c>
      <c r="C14" s="7" t="s">
        <v>395</v>
      </c>
    </row>
    <row r="15" spans="1:5" x14ac:dyDescent="0.25">
      <c r="B15" s="7" t="s">
        <v>137</v>
      </c>
      <c r="C15" s="7" t="s">
        <v>396</v>
      </c>
    </row>
    <row r="16" spans="1:5" x14ac:dyDescent="0.25">
      <c r="B16" s="7" t="s">
        <v>136</v>
      </c>
      <c r="C16" s="7" t="s">
        <v>397</v>
      </c>
    </row>
    <row r="17" spans="2:3" x14ac:dyDescent="0.25">
      <c r="B17" s="7" t="s">
        <v>398</v>
      </c>
      <c r="C17" s="7" t="s">
        <v>399</v>
      </c>
    </row>
    <row r="18" spans="2:3" x14ac:dyDescent="0.25">
      <c r="B18" s="7" t="s">
        <v>400</v>
      </c>
      <c r="C18" s="7" t="s">
        <v>401</v>
      </c>
    </row>
    <row r="19" spans="2:3" x14ac:dyDescent="0.25">
      <c r="B19" s="7" t="s">
        <v>402</v>
      </c>
      <c r="C19" s="7" t="s">
        <v>403</v>
      </c>
    </row>
    <row r="20" spans="2:3" x14ac:dyDescent="0.25">
      <c r="B20" s="7" t="s">
        <v>153</v>
      </c>
      <c r="C20" s="7" t="s">
        <v>404</v>
      </c>
    </row>
    <row r="21" spans="2:3" x14ac:dyDescent="0.25">
      <c r="B21" s="7" t="s">
        <v>154</v>
      </c>
      <c r="C21" s="7" t="s">
        <v>405</v>
      </c>
    </row>
    <row r="22" spans="2:3" x14ac:dyDescent="0.25">
      <c r="B22" s="7" t="s">
        <v>135</v>
      </c>
      <c r="C22" s="7" t="s">
        <v>406</v>
      </c>
    </row>
    <row r="23" spans="2:3" x14ac:dyDescent="0.25">
      <c r="B23" s="7" t="s">
        <v>353</v>
      </c>
      <c r="C23" s="7" t="s">
        <v>407</v>
      </c>
    </row>
    <row r="24" spans="2:3" x14ac:dyDescent="0.25">
      <c r="B24" s="7" t="s">
        <v>301</v>
      </c>
      <c r="C24" s="7" t="s">
        <v>408</v>
      </c>
    </row>
    <row r="25" spans="2:3" x14ac:dyDescent="0.25">
      <c r="B25" s="7" t="s">
        <v>350</v>
      </c>
      <c r="C25" s="7" t="s">
        <v>409</v>
      </c>
    </row>
    <row r="26" spans="2:3" x14ac:dyDescent="0.25">
      <c r="B26" s="7" t="s">
        <v>175</v>
      </c>
      <c r="C26" s="7" t="s">
        <v>410</v>
      </c>
    </row>
    <row r="27" spans="2:3" x14ac:dyDescent="0.25">
      <c r="B27" s="7" t="s">
        <v>174</v>
      </c>
      <c r="C27" s="7" t="s">
        <v>411</v>
      </c>
    </row>
    <row r="28" spans="2:3" x14ac:dyDescent="0.25">
      <c r="B28" s="7" t="s">
        <v>412</v>
      </c>
      <c r="C28" s="7" t="s">
        <v>413</v>
      </c>
    </row>
    <row r="29" spans="2:3" x14ac:dyDescent="0.25">
      <c r="B29" s="7" t="s">
        <v>414</v>
      </c>
      <c r="C29" s="7" t="s">
        <v>415</v>
      </c>
    </row>
    <row r="30" spans="2:3" x14ac:dyDescent="0.25">
      <c r="B30" s="7" t="s">
        <v>416</v>
      </c>
      <c r="C30" s="7" t="s">
        <v>417</v>
      </c>
    </row>
    <row r="31" spans="2:3" x14ac:dyDescent="0.25">
      <c r="B31" s="7" t="s">
        <v>134</v>
      </c>
      <c r="C31" s="7" t="s">
        <v>418</v>
      </c>
    </row>
    <row r="32" spans="2:3" x14ac:dyDescent="0.25">
      <c r="B32" s="7" t="s">
        <v>422</v>
      </c>
      <c r="C32" s="7" t="s">
        <v>419</v>
      </c>
    </row>
    <row r="33" spans="2:5" x14ac:dyDescent="0.25">
      <c r="B33" s="25" t="s">
        <v>420</v>
      </c>
      <c r="C33" s="26" t="s">
        <v>421</v>
      </c>
      <c r="E33" s="18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4"/>
  <sheetViews>
    <sheetView showGridLines="0" workbookViewId="0">
      <selection activeCell="G2" sqref="G2"/>
    </sheetView>
  </sheetViews>
  <sheetFormatPr baseColWidth="10" defaultRowHeight="15.75" x14ac:dyDescent="0.25"/>
  <cols>
    <col min="1" max="2" width="11" style="14"/>
    <col min="3" max="3" width="14.75" style="14" customWidth="1"/>
    <col min="4" max="4" width="13.875" style="14" customWidth="1"/>
    <col min="5" max="5" width="15.125" style="14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19</v>
      </c>
      <c r="G2" s="207" t="s">
        <v>428</v>
      </c>
    </row>
    <row r="4" spans="2:7" x14ac:dyDescent="0.25">
      <c r="B4" s="74" t="s">
        <v>186</v>
      </c>
      <c r="C4" s="93">
        <v>2018</v>
      </c>
      <c r="D4" s="93">
        <v>2019</v>
      </c>
      <c r="E4" s="93">
        <v>2020</v>
      </c>
    </row>
    <row r="5" spans="2:7" x14ac:dyDescent="0.25">
      <c r="B5" s="7" t="s">
        <v>187</v>
      </c>
      <c r="C5" s="8">
        <v>9</v>
      </c>
      <c r="D5" s="8">
        <v>22</v>
      </c>
      <c r="E5" s="10">
        <v>36</v>
      </c>
    </row>
    <row r="6" spans="2:7" x14ac:dyDescent="0.25">
      <c r="B6" s="25" t="s">
        <v>188</v>
      </c>
      <c r="C6" s="35">
        <v>7</v>
      </c>
      <c r="D6" s="35">
        <v>20</v>
      </c>
      <c r="E6" s="36">
        <v>28</v>
      </c>
    </row>
    <row r="7" spans="2:7" x14ac:dyDescent="0.25">
      <c r="B7" s="74" t="s">
        <v>73</v>
      </c>
      <c r="C7" s="93">
        <v>16</v>
      </c>
      <c r="D7" s="93">
        <v>42</v>
      </c>
      <c r="E7" s="94">
        <v>64</v>
      </c>
    </row>
    <row r="8" spans="2:7" x14ac:dyDescent="0.25">
      <c r="B8" s="74" t="s">
        <v>43</v>
      </c>
      <c r="C8" s="93" t="s">
        <v>44</v>
      </c>
      <c r="D8" s="93">
        <v>26</v>
      </c>
      <c r="E8" s="94">
        <v>22</v>
      </c>
    </row>
    <row r="10" spans="2:7" x14ac:dyDescent="0.25">
      <c r="D10" s="23"/>
    </row>
    <row r="13" spans="2:7" x14ac:dyDescent="0.25">
      <c r="D13" s="23"/>
    </row>
    <row r="14" spans="2:7" x14ac:dyDescent="0.25">
      <c r="D14" s="95"/>
    </row>
  </sheetData>
  <hyperlinks>
    <hyperlink ref="G1" location="'Retr. payés par âge et sexe'!A1" display="Variable suivante"/>
    <hyperlink ref="G2" location="'Retr. payés par Adm. Pub.'!A1" display="Variable précédente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K22"/>
  <sheetViews>
    <sheetView showGridLines="0" workbookViewId="0">
      <selection activeCell="J2" sqref="J2"/>
    </sheetView>
  </sheetViews>
  <sheetFormatPr baseColWidth="10" defaultRowHeight="15.75" x14ac:dyDescent="0.25"/>
  <cols>
    <col min="1" max="9" width="11" style="14"/>
    <col min="10" max="10" width="19" style="14" bestFit="1" customWidth="1"/>
    <col min="11" max="16384" width="11" style="14"/>
  </cols>
  <sheetData>
    <row r="1" spans="2:11" x14ac:dyDescent="0.25">
      <c r="J1" s="206" t="s">
        <v>427</v>
      </c>
    </row>
    <row r="2" spans="2:11" ht="18.75" x14ac:dyDescent="0.3">
      <c r="B2" s="13" t="s">
        <v>189</v>
      </c>
      <c r="J2" s="207" t="s">
        <v>428</v>
      </c>
    </row>
    <row r="4" spans="2:11" x14ac:dyDescent="0.25">
      <c r="B4" s="74" t="s">
        <v>169</v>
      </c>
      <c r="C4" s="93" t="s">
        <v>170</v>
      </c>
      <c r="D4" s="93" t="s">
        <v>46</v>
      </c>
      <c r="E4" s="93" t="s">
        <v>171</v>
      </c>
      <c r="F4" s="93" t="s">
        <v>46</v>
      </c>
      <c r="G4" s="93" t="s">
        <v>73</v>
      </c>
      <c r="H4" s="93" t="s">
        <v>46</v>
      </c>
    </row>
    <row r="5" spans="2:11" x14ac:dyDescent="0.25">
      <c r="B5" s="7" t="s">
        <v>190</v>
      </c>
      <c r="C5" s="8">
        <v>43</v>
      </c>
      <c r="D5" s="12">
        <v>5.3100000000000001E-2</v>
      </c>
      <c r="E5" s="8">
        <v>45</v>
      </c>
      <c r="F5" s="12">
        <v>5.5599999999999997E-2</v>
      </c>
      <c r="G5" s="10">
        <v>88</v>
      </c>
      <c r="H5" s="12">
        <v>0.1087</v>
      </c>
    </row>
    <row r="6" spans="2:11" x14ac:dyDescent="0.25">
      <c r="B6" s="7">
        <v>65</v>
      </c>
      <c r="C6" s="8">
        <v>23</v>
      </c>
      <c r="D6" s="12">
        <v>2.8500000000000001E-2</v>
      </c>
      <c r="E6" s="8">
        <v>11</v>
      </c>
      <c r="F6" s="12">
        <v>1.29E-2</v>
      </c>
      <c r="G6" s="10">
        <v>34</v>
      </c>
      <c r="H6" s="12">
        <v>4.1399999999999999E-2</v>
      </c>
    </row>
    <row r="7" spans="2:11" x14ac:dyDescent="0.25">
      <c r="B7" s="7">
        <v>66</v>
      </c>
      <c r="C7" s="8">
        <v>32</v>
      </c>
      <c r="D7" s="12">
        <v>3.8899999999999997E-2</v>
      </c>
      <c r="E7" s="8">
        <v>11</v>
      </c>
      <c r="F7" s="12">
        <v>1.29E-2</v>
      </c>
      <c r="G7" s="10">
        <v>42</v>
      </c>
      <c r="H7" s="12">
        <v>5.1799999999999999E-2</v>
      </c>
    </row>
    <row r="8" spans="2:11" x14ac:dyDescent="0.25">
      <c r="B8" s="7">
        <v>67</v>
      </c>
      <c r="C8" s="8">
        <v>23</v>
      </c>
      <c r="D8" s="12">
        <v>2.8500000000000001E-2</v>
      </c>
      <c r="E8" s="8">
        <v>9</v>
      </c>
      <c r="F8" s="12">
        <v>1.1599999999999999E-2</v>
      </c>
      <c r="G8" s="10">
        <v>33</v>
      </c>
      <c r="H8" s="12">
        <v>4.0099999999999997E-2</v>
      </c>
    </row>
    <row r="9" spans="2:11" x14ac:dyDescent="0.25">
      <c r="B9" s="7">
        <v>68</v>
      </c>
      <c r="C9" s="8">
        <v>35</v>
      </c>
      <c r="D9" s="12">
        <v>4.2799999999999998E-2</v>
      </c>
      <c r="E9" s="8">
        <v>15</v>
      </c>
      <c r="F9" s="12">
        <v>1.8100000000000002E-2</v>
      </c>
      <c r="G9" s="10">
        <v>50</v>
      </c>
      <c r="H9" s="12">
        <v>6.0900000000000003E-2</v>
      </c>
    </row>
    <row r="10" spans="2:11" x14ac:dyDescent="0.25">
      <c r="B10" s="7">
        <v>69</v>
      </c>
      <c r="C10" s="8">
        <v>53</v>
      </c>
      <c r="D10" s="12">
        <v>6.4799999999999996E-2</v>
      </c>
      <c r="E10" s="8">
        <v>7</v>
      </c>
      <c r="F10" s="12">
        <v>9.1000000000000004E-3</v>
      </c>
      <c r="G10" s="10">
        <v>60</v>
      </c>
      <c r="H10" s="12">
        <v>7.3800000000000004E-2</v>
      </c>
    </row>
    <row r="11" spans="2:11" x14ac:dyDescent="0.25">
      <c r="B11" s="7">
        <v>70</v>
      </c>
      <c r="C11" s="8">
        <v>73</v>
      </c>
      <c r="D11" s="12">
        <v>8.9399999999999993E-2</v>
      </c>
      <c r="E11" s="8">
        <v>19</v>
      </c>
      <c r="F11" s="12">
        <v>2.3300000000000001E-2</v>
      </c>
      <c r="G11" s="10">
        <v>92</v>
      </c>
      <c r="H11" s="12">
        <v>0.11269999999999999</v>
      </c>
    </row>
    <row r="12" spans="2:11" x14ac:dyDescent="0.25">
      <c r="B12" s="7">
        <v>71</v>
      </c>
      <c r="C12" s="8">
        <v>89</v>
      </c>
      <c r="D12" s="12">
        <v>0.1089</v>
      </c>
      <c r="E12" s="8">
        <v>6</v>
      </c>
      <c r="F12" s="12">
        <v>7.7999999999999996E-3</v>
      </c>
      <c r="G12" s="10">
        <v>95</v>
      </c>
      <c r="H12" s="12">
        <v>0.1166</v>
      </c>
      <c r="K12" s="23"/>
    </row>
    <row r="13" spans="2:11" x14ac:dyDescent="0.25">
      <c r="B13" s="7">
        <v>72</v>
      </c>
      <c r="C13" s="8">
        <v>59</v>
      </c>
      <c r="D13" s="12">
        <v>7.2599999999999998E-2</v>
      </c>
      <c r="E13" s="8">
        <v>7</v>
      </c>
      <c r="F13" s="12">
        <v>9.1000000000000004E-3</v>
      </c>
      <c r="G13" s="10">
        <v>66</v>
      </c>
      <c r="H13" s="12">
        <v>8.1600000000000006E-2</v>
      </c>
    </row>
    <row r="14" spans="2:11" x14ac:dyDescent="0.25">
      <c r="B14" s="7">
        <v>73</v>
      </c>
      <c r="C14" s="8">
        <v>56</v>
      </c>
      <c r="D14" s="12">
        <v>6.8699999999999997E-2</v>
      </c>
      <c r="E14" s="8">
        <v>5</v>
      </c>
      <c r="F14" s="12">
        <v>6.4999999999999997E-3</v>
      </c>
      <c r="G14" s="10">
        <v>61</v>
      </c>
      <c r="H14" s="12">
        <v>7.51E-2</v>
      </c>
    </row>
    <row r="15" spans="2:11" x14ac:dyDescent="0.25">
      <c r="B15" s="7">
        <v>74</v>
      </c>
      <c r="C15" s="8">
        <v>42</v>
      </c>
      <c r="D15" s="12">
        <v>5.1799999999999999E-2</v>
      </c>
      <c r="E15" s="8">
        <v>2</v>
      </c>
      <c r="F15" s="12">
        <v>2.5999999999999999E-3</v>
      </c>
      <c r="G15" s="10">
        <v>44</v>
      </c>
      <c r="H15" s="12">
        <v>5.4399999999999997E-2</v>
      </c>
      <c r="J15" s="23"/>
    </row>
    <row r="16" spans="2:11" x14ac:dyDescent="0.25">
      <c r="B16" s="7">
        <v>75</v>
      </c>
      <c r="C16" s="8">
        <v>35</v>
      </c>
      <c r="D16" s="12">
        <v>4.2799999999999998E-2</v>
      </c>
      <c r="E16" s="8">
        <v>3</v>
      </c>
      <c r="F16" s="12">
        <v>3.8999999999999998E-3</v>
      </c>
      <c r="G16" s="10">
        <v>38</v>
      </c>
      <c r="H16" s="12">
        <v>4.6600000000000003E-2</v>
      </c>
    </row>
    <row r="17" spans="2:8" x14ac:dyDescent="0.25">
      <c r="B17" s="7">
        <v>76</v>
      </c>
      <c r="C17" s="8">
        <v>26</v>
      </c>
      <c r="D17" s="12">
        <v>3.2399999999999998E-2</v>
      </c>
      <c r="E17" s="8">
        <v>3</v>
      </c>
      <c r="F17" s="12">
        <v>3.8999999999999998E-3</v>
      </c>
      <c r="G17" s="10">
        <v>30</v>
      </c>
      <c r="H17" s="12">
        <v>3.6299999999999999E-2</v>
      </c>
    </row>
    <row r="18" spans="2:8" x14ac:dyDescent="0.25">
      <c r="B18" s="7">
        <v>77</v>
      </c>
      <c r="C18" s="8">
        <v>14</v>
      </c>
      <c r="D18" s="12">
        <v>1.6799999999999999E-2</v>
      </c>
      <c r="E18" s="8">
        <v>4</v>
      </c>
      <c r="F18" s="12">
        <v>5.1999999999999998E-3</v>
      </c>
      <c r="G18" s="10">
        <v>18</v>
      </c>
      <c r="H18" s="12">
        <v>2.1999999999999999E-2</v>
      </c>
    </row>
    <row r="19" spans="2:8" x14ac:dyDescent="0.25">
      <c r="B19" s="7">
        <v>78</v>
      </c>
      <c r="C19" s="8">
        <v>16</v>
      </c>
      <c r="D19" s="12">
        <v>1.9400000000000001E-2</v>
      </c>
      <c r="E19" s="8" t="s">
        <v>44</v>
      </c>
      <c r="F19" s="12" t="s">
        <v>44</v>
      </c>
      <c r="G19" s="10">
        <v>16</v>
      </c>
      <c r="H19" s="12">
        <v>1.9400000000000001E-2</v>
      </c>
    </row>
    <row r="20" spans="2:8" x14ac:dyDescent="0.25">
      <c r="B20" s="7">
        <v>79</v>
      </c>
      <c r="C20" s="8">
        <v>12</v>
      </c>
      <c r="D20" s="12">
        <v>1.43E-2</v>
      </c>
      <c r="E20" s="8" t="s">
        <v>44</v>
      </c>
      <c r="F20" s="12" t="s">
        <v>44</v>
      </c>
      <c r="G20" s="10">
        <v>12</v>
      </c>
      <c r="H20" s="12">
        <v>1.43E-2</v>
      </c>
    </row>
    <row r="21" spans="2:8" x14ac:dyDescent="0.25">
      <c r="B21" s="25" t="s">
        <v>191</v>
      </c>
      <c r="C21" s="35">
        <v>36</v>
      </c>
      <c r="D21" s="58">
        <v>4.41E-2</v>
      </c>
      <c r="E21" s="35" t="s">
        <v>44</v>
      </c>
      <c r="F21" s="58" t="s">
        <v>44</v>
      </c>
      <c r="G21" s="36">
        <v>36</v>
      </c>
      <c r="H21" s="58">
        <v>4.41E-2</v>
      </c>
    </row>
    <row r="22" spans="2:8" x14ac:dyDescent="0.25">
      <c r="B22" s="74" t="s">
        <v>73</v>
      </c>
      <c r="C22" s="93">
        <v>665</v>
      </c>
      <c r="D22" s="96">
        <v>0.81769999999999998</v>
      </c>
      <c r="E22" s="93">
        <v>148</v>
      </c>
      <c r="F22" s="96">
        <v>0.18229999999999999</v>
      </c>
      <c r="G22" s="94">
        <v>814</v>
      </c>
      <c r="H22" s="97">
        <v>1</v>
      </c>
    </row>
  </sheetData>
  <hyperlinks>
    <hyperlink ref="J1" location="'Prestations servies'!A1" display="Variable suivante"/>
    <hyperlink ref="J2" location="'Béné. de pension de survie'!A1" display="Variable précédent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4"/>
  <sheetViews>
    <sheetView showGridLines="0" workbookViewId="0"/>
  </sheetViews>
  <sheetFormatPr baseColWidth="10" defaultRowHeight="15.75" x14ac:dyDescent="0.25"/>
  <cols>
    <col min="1" max="1" width="11" style="14"/>
    <col min="2" max="2" width="18.875" style="14" customWidth="1"/>
    <col min="3" max="3" width="15" style="14" customWidth="1"/>
    <col min="4" max="4" width="14.5" style="14" customWidth="1"/>
    <col min="5" max="5" width="14.375" style="14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362</v>
      </c>
      <c r="G2" s="207" t="s">
        <v>428</v>
      </c>
    </row>
    <row r="4" spans="2:7" x14ac:dyDescent="0.25">
      <c r="B4" s="74" t="s">
        <v>180</v>
      </c>
      <c r="C4" s="93">
        <v>2018</v>
      </c>
      <c r="D4" s="93">
        <v>2019</v>
      </c>
      <c r="E4" s="93">
        <v>2020</v>
      </c>
    </row>
    <row r="5" spans="2:7" x14ac:dyDescent="0.25">
      <c r="B5" s="7" t="s">
        <v>192</v>
      </c>
      <c r="C5" s="8">
        <v>1442</v>
      </c>
      <c r="D5" s="8">
        <v>1504.7</v>
      </c>
      <c r="E5" s="10">
        <v>1568.59</v>
      </c>
    </row>
    <row r="6" spans="2:7" x14ac:dyDescent="0.25">
      <c r="B6" s="91" t="s">
        <v>193</v>
      </c>
      <c r="C6" s="89">
        <v>2.7</v>
      </c>
      <c r="D6" s="89">
        <v>22</v>
      </c>
      <c r="E6" s="85">
        <v>42.07</v>
      </c>
    </row>
    <row r="7" spans="2:7" x14ac:dyDescent="0.25">
      <c r="B7" s="74" t="s">
        <v>73</v>
      </c>
      <c r="C7" s="98">
        <v>1444.7</v>
      </c>
      <c r="D7" s="98">
        <v>1526.7</v>
      </c>
      <c r="E7" s="99">
        <v>1610.66</v>
      </c>
    </row>
    <row r="8" spans="2:7" x14ac:dyDescent="0.25">
      <c r="B8" s="74" t="s">
        <v>43</v>
      </c>
      <c r="C8" s="93" t="s">
        <v>44</v>
      </c>
      <c r="D8" s="93">
        <v>82</v>
      </c>
      <c r="E8" s="100">
        <v>83.96</v>
      </c>
    </row>
    <row r="12" spans="2:7" x14ac:dyDescent="0.25">
      <c r="D12" s="23"/>
    </row>
    <row r="14" spans="2:7" x14ac:dyDescent="0.25">
      <c r="D14" s="23"/>
    </row>
  </sheetData>
  <hyperlinks>
    <hyperlink ref="G1" location="'Age et pension de Retr. moyens'!A1" display="Variable suivante"/>
    <hyperlink ref="G2" location="'Retr. payés par âge et sexe'!A1" display="Variable précédent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0"/>
  <sheetViews>
    <sheetView showGridLines="0" workbookViewId="0"/>
  </sheetViews>
  <sheetFormatPr baseColWidth="10" defaultRowHeight="15.75" x14ac:dyDescent="0.25"/>
  <cols>
    <col min="1" max="1" width="11" style="14"/>
    <col min="2" max="2" width="17.875" style="14" customWidth="1"/>
    <col min="3" max="4" width="11" style="14"/>
    <col min="5" max="5" width="23.5" style="14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375</v>
      </c>
      <c r="G2" s="207" t="s">
        <v>428</v>
      </c>
    </row>
    <row r="4" spans="2:7" ht="31.5" x14ac:dyDescent="0.25">
      <c r="B4" s="101" t="s">
        <v>194</v>
      </c>
      <c r="C4" s="102" t="s">
        <v>195</v>
      </c>
      <c r="D4" s="102" t="s">
        <v>196</v>
      </c>
      <c r="E4" s="103" t="s">
        <v>376</v>
      </c>
    </row>
    <row r="5" spans="2:7" x14ac:dyDescent="0.25">
      <c r="B5" s="7" t="s">
        <v>181</v>
      </c>
      <c r="C5" s="104" t="s">
        <v>175</v>
      </c>
      <c r="D5" s="104">
        <v>68</v>
      </c>
      <c r="E5" s="8">
        <v>125441.95</v>
      </c>
    </row>
    <row r="6" spans="2:7" x14ac:dyDescent="0.25">
      <c r="B6" s="25"/>
      <c r="C6" s="105" t="s">
        <v>174</v>
      </c>
      <c r="D6" s="105">
        <v>71</v>
      </c>
      <c r="E6" s="35">
        <v>168273.26</v>
      </c>
    </row>
    <row r="7" spans="2:7" x14ac:dyDescent="0.25">
      <c r="B7" s="74" t="s">
        <v>197</v>
      </c>
      <c r="C7" s="106"/>
      <c r="D7" s="107">
        <v>69.5</v>
      </c>
      <c r="E7" s="108">
        <v>146857.60000000001</v>
      </c>
    </row>
    <row r="10" spans="2:7" x14ac:dyDescent="0.25">
      <c r="C10" s="23"/>
    </row>
  </sheetData>
  <hyperlinks>
    <hyperlink ref="G1" location="'Pension de Retr. tot. par sexe'!A1" display="Variable suivante"/>
    <hyperlink ref="G2" location="'Prestations servies'!A1" display="Variable précédente"/>
  </hyperlink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23"/>
  <sheetViews>
    <sheetView showGridLines="0" workbookViewId="0"/>
  </sheetViews>
  <sheetFormatPr baseColWidth="10" defaultRowHeight="15.75" x14ac:dyDescent="0.25"/>
  <cols>
    <col min="1" max="2" width="11" style="14"/>
    <col min="3" max="3" width="21.25" style="14" bestFit="1" customWidth="1"/>
    <col min="4" max="4" width="20.75" style="14" bestFit="1" customWidth="1"/>
    <col min="5" max="5" width="12.375" style="14" bestFit="1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F1" s="175"/>
      <c r="G1" s="206" t="s">
        <v>427</v>
      </c>
    </row>
    <row r="2" spans="2:7" ht="18.75" x14ac:dyDescent="0.3">
      <c r="B2" s="13" t="s">
        <v>363</v>
      </c>
      <c r="F2" s="178"/>
      <c r="G2" s="207" t="s">
        <v>428</v>
      </c>
    </row>
    <row r="3" spans="2:7" x14ac:dyDescent="0.25">
      <c r="B3" s="220"/>
      <c r="C3" s="220"/>
      <c r="D3" s="220"/>
      <c r="E3" s="221"/>
    </row>
    <row r="4" spans="2:7" x14ac:dyDescent="0.25">
      <c r="B4" s="74" t="s">
        <v>145</v>
      </c>
      <c r="C4" s="93" t="s">
        <v>198</v>
      </c>
      <c r="D4" s="93" t="s">
        <v>199</v>
      </c>
      <c r="E4" s="93" t="s">
        <v>73</v>
      </c>
    </row>
    <row r="5" spans="2:7" x14ac:dyDescent="0.25">
      <c r="B5" s="7" t="s">
        <v>203</v>
      </c>
      <c r="C5" s="104">
        <v>99989729.945288941</v>
      </c>
      <c r="D5" s="104">
        <v>17319070.054711051</v>
      </c>
      <c r="E5" s="183">
        <f>C5+D5</f>
        <v>117308800</v>
      </c>
    </row>
    <row r="6" spans="2:7" x14ac:dyDescent="0.25">
      <c r="B6" s="7" t="s">
        <v>204</v>
      </c>
      <c r="C6" s="104">
        <v>101480530.83403319</v>
      </c>
      <c r="D6" s="104">
        <v>17111639.165966824</v>
      </c>
      <c r="E6" s="183">
        <f t="shared" ref="E6:E15" si="0">C6+D6</f>
        <v>118592170.00000001</v>
      </c>
    </row>
    <row r="7" spans="2:7" x14ac:dyDescent="0.25">
      <c r="B7" s="7" t="s">
        <v>205</v>
      </c>
      <c r="C7" s="104">
        <v>102804919.70371993</v>
      </c>
      <c r="D7" s="104">
        <v>17498970.296280079</v>
      </c>
      <c r="E7" s="183">
        <f t="shared" si="0"/>
        <v>120303890</v>
      </c>
    </row>
    <row r="8" spans="2:7" x14ac:dyDescent="0.25">
      <c r="B8" s="7" t="s">
        <v>206</v>
      </c>
      <c r="C8" s="104">
        <v>107519459.29618087</v>
      </c>
      <c r="D8" s="104">
        <v>18151370.703819122</v>
      </c>
      <c r="E8" s="183">
        <f t="shared" si="0"/>
        <v>125670830</v>
      </c>
    </row>
    <row r="9" spans="2:7" x14ac:dyDescent="0.25">
      <c r="B9" s="7" t="s">
        <v>207</v>
      </c>
      <c r="C9" s="104">
        <v>123032804.17564085</v>
      </c>
      <c r="D9" s="104">
        <v>20879875.824359145</v>
      </c>
      <c r="E9" s="183">
        <f t="shared" si="0"/>
        <v>143912680</v>
      </c>
    </row>
    <row r="10" spans="2:7" x14ac:dyDescent="0.25">
      <c r="B10" s="7" t="s">
        <v>208</v>
      </c>
      <c r="C10" s="104">
        <v>114728653.54060102</v>
      </c>
      <c r="D10" s="104">
        <v>19438056.459398977</v>
      </c>
      <c r="E10" s="183">
        <f t="shared" si="0"/>
        <v>134166710</v>
      </c>
    </row>
    <row r="11" spans="2:7" x14ac:dyDescent="0.25">
      <c r="B11" s="7" t="s">
        <v>209</v>
      </c>
      <c r="C11" s="104">
        <v>109668416.19320351</v>
      </c>
      <c r="D11" s="104">
        <v>18614783.806796487</v>
      </c>
      <c r="E11" s="183">
        <f t="shared" si="0"/>
        <v>128283200</v>
      </c>
    </row>
    <row r="12" spans="2:7" x14ac:dyDescent="0.25">
      <c r="B12" s="7" t="s">
        <v>210</v>
      </c>
      <c r="C12" s="104">
        <v>109217091.00519237</v>
      </c>
      <c r="D12" s="104">
        <v>18459708.994807642</v>
      </c>
      <c r="E12" s="183">
        <f t="shared" si="0"/>
        <v>127676800.00000001</v>
      </c>
    </row>
    <row r="13" spans="2:7" x14ac:dyDescent="0.25">
      <c r="B13" s="7" t="s">
        <v>211</v>
      </c>
      <c r="C13" s="104">
        <v>136112226.54369259</v>
      </c>
      <c r="D13" s="104">
        <v>23148913.456307411</v>
      </c>
      <c r="E13" s="183">
        <f t="shared" si="0"/>
        <v>159261140</v>
      </c>
    </row>
    <row r="14" spans="2:7" x14ac:dyDescent="0.25">
      <c r="B14" s="7" t="s">
        <v>200</v>
      </c>
      <c r="C14" s="104">
        <v>112381688</v>
      </c>
      <c r="D14" s="104">
        <v>19182172</v>
      </c>
      <c r="E14" s="183">
        <f t="shared" si="0"/>
        <v>131563860</v>
      </c>
    </row>
    <row r="15" spans="2:7" x14ac:dyDescent="0.25">
      <c r="B15" s="7" t="s">
        <v>201</v>
      </c>
      <c r="C15" s="104">
        <v>111887250</v>
      </c>
      <c r="D15" s="104">
        <v>19394870</v>
      </c>
      <c r="E15" s="183">
        <f t="shared" si="0"/>
        <v>131282120</v>
      </c>
    </row>
    <row r="16" spans="2:7" x14ac:dyDescent="0.25">
      <c r="B16" s="91" t="s">
        <v>202</v>
      </c>
      <c r="C16" s="109">
        <v>111957080</v>
      </c>
      <c r="D16" s="109">
        <v>18608610</v>
      </c>
      <c r="E16" s="184">
        <f>C16+D16</f>
        <v>130565690</v>
      </c>
    </row>
    <row r="17" spans="2:5" x14ac:dyDescent="0.25">
      <c r="B17" s="74" t="s">
        <v>73</v>
      </c>
      <c r="C17" s="177">
        <f>SUM(C5:C16)</f>
        <v>1340779849.2375531</v>
      </c>
      <c r="D17" s="176">
        <f>SUM(D5:D16)</f>
        <v>227808040.76244673</v>
      </c>
      <c r="E17" s="185">
        <f>C17+D17</f>
        <v>1568587889.9999998</v>
      </c>
    </row>
    <row r="18" spans="2:5" x14ac:dyDescent="0.25">
      <c r="D18" s="55"/>
      <c r="E18" s="55"/>
    </row>
    <row r="21" spans="2:5" x14ac:dyDescent="0.25">
      <c r="C21" s="23"/>
      <c r="E21" s="23"/>
    </row>
    <row r="23" spans="2:5" x14ac:dyDescent="0.25">
      <c r="D23" s="23"/>
    </row>
  </sheetData>
  <mergeCells count="1">
    <mergeCell ref="B3:E3"/>
  </mergeCells>
  <hyperlinks>
    <hyperlink ref="G1" location="'Pension de Retr. tot. par grade'!A1" display="Variable suivante"/>
    <hyperlink ref="G2" location="'Age et pension de Retr. moyens'!A1" display="Variable précédente"/>
  </hyperlinks>
  <pageMargins left="0.7" right="0.7" top="0.75" bottom="0.75" header="0.3" footer="0.3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17"/>
  <sheetViews>
    <sheetView showGridLines="0" workbookViewId="0">
      <selection activeCell="F2" sqref="F2"/>
    </sheetView>
  </sheetViews>
  <sheetFormatPr baseColWidth="10" defaultRowHeight="15.75" x14ac:dyDescent="0.25"/>
  <cols>
    <col min="1" max="2" width="11" style="14"/>
    <col min="3" max="3" width="18.125" style="14" bestFit="1" customWidth="1"/>
    <col min="4" max="5" width="11" style="14"/>
    <col min="6" max="6" width="19" style="14" bestFit="1" customWidth="1"/>
    <col min="7" max="16384" width="11" style="14"/>
  </cols>
  <sheetData>
    <row r="1" spans="2:6" x14ac:dyDescent="0.25">
      <c r="F1" s="206" t="s">
        <v>427</v>
      </c>
    </row>
    <row r="2" spans="2:6" ht="18.75" x14ac:dyDescent="0.3">
      <c r="B2" s="13" t="s">
        <v>364</v>
      </c>
      <c r="F2" s="207" t="s">
        <v>428</v>
      </c>
    </row>
    <row r="4" spans="2:6" x14ac:dyDescent="0.25">
      <c r="B4" s="74" t="s">
        <v>133</v>
      </c>
      <c r="C4" s="93" t="s">
        <v>192</v>
      </c>
      <c r="D4" s="93" t="s">
        <v>46</v>
      </c>
    </row>
    <row r="5" spans="2:6" x14ac:dyDescent="0.25">
      <c r="B5" s="7" t="s">
        <v>134</v>
      </c>
      <c r="C5" s="10">
        <v>920357380</v>
      </c>
      <c r="D5" s="12">
        <v>0.5867</v>
      </c>
      <c r="F5" s="23"/>
    </row>
    <row r="6" spans="2:6" x14ac:dyDescent="0.25">
      <c r="B6" s="7" t="s">
        <v>135</v>
      </c>
      <c r="C6" s="10">
        <v>3911800</v>
      </c>
      <c r="D6" s="12">
        <v>2.5000000000000001E-3</v>
      </c>
    </row>
    <row r="7" spans="2:6" x14ac:dyDescent="0.25">
      <c r="B7" s="7" t="s">
        <v>136</v>
      </c>
      <c r="C7" s="10">
        <v>142489590</v>
      </c>
      <c r="D7" s="12">
        <v>9.0800000000000006E-2</v>
      </c>
    </row>
    <row r="8" spans="2:6" x14ac:dyDescent="0.25">
      <c r="B8" s="7" t="s">
        <v>137</v>
      </c>
      <c r="C8" s="10">
        <v>141824110</v>
      </c>
      <c r="D8" s="12">
        <v>9.0399999999999994E-2</v>
      </c>
    </row>
    <row r="9" spans="2:6" x14ac:dyDescent="0.25">
      <c r="B9" s="7" t="s">
        <v>138</v>
      </c>
      <c r="C9" s="10">
        <v>163871230</v>
      </c>
      <c r="D9" s="12">
        <v>0.1045</v>
      </c>
    </row>
    <row r="10" spans="2:6" x14ac:dyDescent="0.25">
      <c r="B10" s="7" t="s">
        <v>139</v>
      </c>
      <c r="C10" s="10">
        <v>96845380</v>
      </c>
      <c r="D10" s="12">
        <v>6.1699999999999998E-2</v>
      </c>
    </row>
    <row r="11" spans="2:6" x14ac:dyDescent="0.25">
      <c r="B11" s="7" t="s">
        <v>140</v>
      </c>
      <c r="C11" s="10">
        <v>30980060</v>
      </c>
      <c r="D11" s="12">
        <v>1.9800000000000002E-2</v>
      </c>
    </row>
    <row r="12" spans="2:6" x14ac:dyDescent="0.25">
      <c r="B12" s="7" t="s">
        <v>141</v>
      </c>
      <c r="C12" s="10">
        <v>41878420</v>
      </c>
      <c r="D12" s="12">
        <v>2.6700000000000002E-2</v>
      </c>
    </row>
    <row r="13" spans="2:6" x14ac:dyDescent="0.25">
      <c r="B13" s="7" t="s">
        <v>142</v>
      </c>
      <c r="C13" s="10">
        <v>16944330</v>
      </c>
      <c r="D13" s="12">
        <v>1.0800000000000001E-2</v>
      </c>
    </row>
    <row r="14" spans="2:6" x14ac:dyDescent="0.25">
      <c r="B14" s="7" t="s">
        <v>143</v>
      </c>
      <c r="C14" s="10">
        <v>5830760</v>
      </c>
      <c r="D14" s="12">
        <v>3.7000000000000002E-3</v>
      </c>
    </row>
    <row r="15" spans="2:6" x14ac:dyDescent="0.25">
      <c r="B15" s="91" t="s">
        <v>144</v>
      </c>
      <c r="C15" s="85">
        <v>3654830</v>
      </c>
      <c r="D15" s="73">
        <v>2.3E-3</v>
      </c>
    </row>
    <row r="16" spans="2:6" x14ac:dyDescent="0.25">
      <c r="B16" s="74" t="s">
        <v>73</v>
      </c>
      <c r="C16" s="99">
        <v>1568587890</v>
      </c>
      <c r="D16" s="97">
        <v>1</v>
      </c>
    </row>
    <row r="17" spans="6:6" x14ac:dyDescent="0.25">
      <c r="F17" s="23"/>
    </row>
  </sheetData>
  <hyperlinks>
    <hyperlink ref="F1" location="'Pensions de Retr. par Adm. pub.'!A1" display="Variable suivante"/>
    <hyperlink ref="F2" location="'Pension de Retr. tot. par sexe'!A1" display="Variable précédente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34"/>
  <sheetViews>
    <sheetView showGridLines="0" workbookViewId="0">
      <selection activeCell="G2" sqref="G2"/>
    </sheetView>
  </sheetViews>
  <sheetFormatPr baseColWidth="10" defaultRowHeight="15.75" x14ac:dyDescent="0.25"/>
  <cols>
    <col min="1" max="2" width="11" style="14"/>
    <col min="3" max="3" width="43.875" style="14" bestFit="1" customWidth="1"/>
    <col min="4" max="4" width="17.375" style="14" bestFit="1" customWidth="1"/>
    <col min="5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365</v>
      </c>
      <c r="G2" s="207" t="s">
        <v>428</v>
      </c>
    </row>
    <row r="3" spans="2:7" x14ac:dyDescent="0.25">
      <c r="B3" s="219"/>
      <c r="C3" s="219"/>
      <c r="D3" s="219"/>
      <c r="E3" s="219"/>
    </row>
    <row r="4" spans="2:7" x14ac:dyDescent="0.25">
      <c r="B4" s="74" t="s">
        <v>45</v>
      </c>
      <c r="C4" s="74" t="s">
        <v>78</v>
      </c>
      <c r="D4" s="93" t="s">
        <v>181</v>
      </c>
      <c r="E4" s="93" t="s">
        <v>46</v>
      </c>
    </row>
    <row r="5" spans="2:7" x14ac:dyDescent="0.25">
      <c r="B5" s="7">
        <v>1</v>
      </c>
      <c r="C5" s="7" t="s">
        <v>80</v>
      </c>
      <c r="D5" s="181">
        <v>30158513.106275301</v>
      </c>
      <c r="E5" s="12">
        <v>1.9226537000916998E-2</v>
      </c>
    </row>
    <row r="6" spans="2:7" x14ac:dyDescent="0.25">
      <c r="B6" s="7">
        <v>2</v>
      </c>
      <c r="C6" s="7" t="s">
        <v>183</v>
      </c>
      <c r="D6" s="181">
        <v>15079256.553137662</v>
      </c>
      <c r="E6" s="12">
        <v>9.6132685004584988E-3</v>
      </c>
    </row>
    <row r="7" spans="2:7" x14ac:dyDescent="0.25">
      <c r="B7" s="7">
        <v>3</v>
      </c>
      <c r="C7" s="7" t="s">
        <v>85</v>
      </c>
      <c r="D7" s="181">
        <v>22606607.313153479</v>
      </c>
      <c r="E7" s="12">
        <v>1.4412075636484403E-2</v>
      </c>
    </row>
    <row r="8" spans="2:7" x14ac:dyDescent="0.25">
      <c r="B8" s="7">
        <v>4</v>
      </c>
      <c r="C8" s="7" t="s">
        <v>87</v>
      </c>
      <c r="D8" s="181">
        <v>231784985.03862551</v>
      </c>
      <c r="E8" s="12">
        <v>0.147766654655625</v>
      </c>
      <c r="F8" s="112"/>
    </row>
    <row r="9" spans="2:7" x14ac:dyDescent="0.25">
      <c r="B9" s="7">
        <v>5</v>
      </c>
      <c r="C9" s="7" t="s">
        <v>92</v>
      </c>
      <c r="D9" s="181">
        <v>28806382.289333254</v>
      </c>
      <c r="E9" s="12">
        <v>1.8364531865239155E-2</v>
      </c>
    </row>
    <row r="10" spans="2:7" x14ac:dyDescent="0.25">
      <c r="B10" s="7">
        <v>6</v>
      </c>
      <c r="C10" s="7" t="s">
        <v>94</v>
      </c>
      <c r="D10" s="181">
        <v>15079256.553137662</v>
      </c>
      <c r="E10" s="12">
        <v>9.6132685004584988E-3</v>
      </c>
    </row>
    <row r="11" spans="2:7" x14ac:dyDescent="0.25">
      <c r="B11" s="7">
        <v>7</v>
      </c>
      <c r="C11" s="7" t="s">
        <v>96</v>
      </c>
      <c r="D11" s="181">
        <v>15079256.553137662</v>
      </c>
      <c r="E11" s="12">
        <v>9.6132685004584988E-3</v>
      </c>
    </row>
    <row r="12" spans="2:7" x14ac:dyDescent="0.25">
      <c r="B12" s="7">
        <v>8</v>
      </c>
      <c r="C12" s="7" t="s">
        <v>98</v>
      </c>
      <c r="D12" s="181">
        <v>11775153.082936805</v>
      </c>
      <c r="E12" s="12">
        <v>7.5068494140527907E-3</v>
      </c>
    </row>
    <row r="13" spans="2:7" x14ac:dyDescent="0.25">
      <c r="B13" s="7">
        <v>9</v>
      </c>
      <c r="C13" s="7" t="s">
        <v>184</v>
      </c>
      <c r="D13" s="181">
        <v>15079256.553137662</v>
      </c>
      <c r="E13" s="12">
        <v>9.6132685004584988E-3</v>
      </c>
    </row>
    <row r="14" spans="2:7" x14ac:dyDescent="0.25">
      <c r="B14" s="7">
        <v>10</v>
      </c>
      <c r="C14" s="7" t="s">
        <v>100</v>
      </c>
      <c r="D14" s="181">
        <v>22606607.313153479</v>
      </c>
      <c r="E14" s="12">
        <v>1.4412075636484403E-2</v>
      </c>
    </row>
    <row r="15" spans="2:7" x14ac:dyDescent="0.25">
      <c r="B15" s="7">
        <v>11</v>
      </c>
      <c r="C15" s="7" t="s">
        <v>101</v>
      </c>
      <c r="D15" s="181">
        <v>15079256.553137662</v>
      </c>
      <c r="E15" s="12">
        <v>9.6132685004584988E-3</v>
      </c>
    </row>
    <row r="16" spans="2:7" x14ac:dyDescent="0.25">
      <c r="B16" s="7">
        <v>12</v>
      </c>
      <c r="C16" s="7" t="s">
        <v>102</v>
      </c>
      <c r="D16" s="181">
        <v>7527350.7600158146</v>
      </c>
      <c r="E16" s="12">
        <v>4.7988071360259028E-3</v>
      </c>
    </row>
    <row r="17" spans="2:6" x14ac:dyDescent="0.25">
      <c r="B17" s="7">
        <v>13</v>
      </c>
      <c r="C17" s="7" t="s">
        <v>103</v>
      </c>
      <c r="D17" s="181">
        <v>133271952.0413302</v>
      </c>
      <c r="E17" s="12">
        <v>8.4963012204136157E-2</v>
      </c>
    </row>
    <row r="18" spans="2:6" x14ac:dyDescent="0.25">
      <c r="B18" s="7">
        <v>14</v>
      </c>
      <c r="C18" s="7" t="s">
        <v>104</v>
      </c>
      <c r="D18" s="181">
        <v>602961971.17989266</v>
      </c>
      <c r="E18" s="12">
        <v>0.38439795119156028</v>
      </c>
    </row>
    <row r="19" spans="2:6" x14ac:dyDescent="0.25">
      <c r="B19" s="7">
        <v>15</v>
      </c>
      <c r="C19" s="7" t="s">
        <v>105</v>
      </c>
      <c r="D19" s="181">
        <v>15079256.553137662</v>
      </c>
      <c r="E19" s="12">
        <v>9.6132685004584988E-3</v>
      </c>
    </row>
    <row r="20" spans="2:6" x14ac:dyDescent="0.25">
      <c r="B20" s="7">
        <v>16</v>
      </c>
      <c r="C20" s="7" t="s">
        <v>108</v>
      </c>
      <c r="D20" s="181">
        <v>25941955.077358909</v>
      </c>
      <c r="E20" s="12">
        <v>1.6538413462671132E-2</v>
      </c>
    </row>
    <row r="21" spans="2:6" x14ac:dyDescent="0.25">
      <c r="B21" s="7">
        <v>17</v>
      </c>
      <c r="C21" s="7" t="s">
        <v>110</v>
      </c>
      <c r="D21" s="181">
        <v>30158513.106275324</v>
      </c>
      <c r="E21" s="12">
        <v>1.9226537000916998E-2</v>
      </c>
    </row>
    <row r="22" spans="2:6" x14ac:dyDescent="0.25">
      <c r="B22" s="7">
        <v>18</v>
      </c>
      <c r="C22" s="7" t="s">
        <v>111</v>
      </c>
      <c r="D22" s="181">
        <v>8023627.1101071332</v>
      </c>
      <c r="E22" s="12">
        <v>5.1151912884569908E-3</v>
      </c>
    </row>
    <row r="23" spans="2:6" x14ac:dyDescent="0.25">
      <c r="B23" s="7">
        <v>19</v>
      </c>
      <c r="C23" s="7" t="s">
        <v>113</v>
      </c>
      <c r="D23" s="181">
        <v>7527350.7600158146</v>
      </c>
      <c r="E23" s="12">
        <v>4.7988071360259028E-3</v>
      </c>
    </row>
    <row r="24" spans="2:6" x14ac:dyDescent="0.25">
      <c r="B24" s="7">
        <v>20</v>
      </c>
      <c r="C24" s="7" t="s">
        <v>162</v>
      </c>
      <c r="D24" s="181">
        <v>172543444.18934631</v>
      </c>
      <c r="E24" s="12">
        <v>0.10999921986478316</v>
      </c>
    </row>
    <row r="25" spans="2:6" x14ac:dyDescent="0.25">
      <c r="B25" s="7">
        <v>21</v>
      </c>
      <c r="C25" s="7" t="s">
        <v>115</v>
      </c>
      <c r="D25" s="181">
        <v>59494304.787649825</v>
      </c>
      <c r="E25" s="12">
        <v>3.7928575865551158E-2</v>
      </c>
    </row>
    <row r="26" spans="2:6" x14ac:dyDescent="0.25">
      <c r="B26" s="7">
        <v>22</v>
      </c>
      <c r="C26" s="7" t="s">
        <v>163</v>
      </c>
      <c r="D26" s="181">
        <v>30158513.106275324</v>
      </c>
      <c r="E26" s="12">
        <v>1.9226537000916998E-2</v>
      </c>
    </row>
    <row r="27" spans="2:6" x14ac:dyDescent="0.25">
      <c r="B27" s="7">
        <v>23</v>
      </c>
      <c r="C27" s="7" t="s">
        <v>185</v>
      </c>
      <c r="D27" s="181">
        <v>15079256.553137662</v>
      </c>
      <c r="E27" s="12">
        <v>9.6132685004584988E-3</v>
      </c>
    </row>
    <row r="28" spans="2:6" x14ac:dyDescent="0.25">
      <c r="B28" s="7">
        <v>24</v>
      </c>
      <c r="C28" s="7" t="s">
        <v>123</v>
      </c>
      <c r="D28" s="181">
        <v>15079256.553137662</v>
      </c>
      <c r="E28" s="12">
        <v>9.6132685004584988E-3</v>
      </c>
    </row>
    <row r="29" spans="2:6" x14ac:dyDescent="0.25">
      <c r="B29" s="7">
        <v>25</v>
      </c>
      <c r="C29" s="7" t="s">
        <v>126</v>
      </c>
      <c r="D29" s="181">
        <v>7527350.7600158146</v>
      </c>
      <c r="E29" s="12">
        <v>4.7988071360259028E-3</v>
      </c>
    </row>
    <row r="30" spans="2:6" x14ac:dyDescent="0.25">
      <c r="B30" s="91">
        <v>26</v>
      </c>
      <c r="C30" s="111" t="s">
        <v>129</v>
      </c>
      <c r="D30" s="182">
        <v>15079256.553137667</v>
      </c>
      <c r="E30" s="58">
        <v>9.6132685004585022E-3</v>
      </c>
      <c r="F30" s="112"/>
    </row>
    <row r="31" spans="2:6" x14ac:dyDescent="0.25">
      <c r="B31" s="222" t="s">
        <v>73</v>
      </c>
      <c r="C31" s="223"/>
      <c r="D31" s="180">
        <f>SUM(D5:D30)</f>
        <v>1568587890.0000002</v>
      </c>
      <c r="E31" s="179">
        <f>D31/$D$31</f>
        <v>1</v>
      </c>
    </row>
    <row r="32" spans="2:6" x14ac:dyDescent="0.25">
      <c r="E32" s="55"/>
    </row>
    <row r="33" spans="3:4" x14ac:dyDescent="0.25">
      <c r="C33" s="70"/>
    </row>
    <row r="34" spans="3:4" x14ac:dyDescent="0.25">
      <c r="D34" s="70"/>
    </row>
  </sheetData>
  <mergeCells count="2">
    <mergeCell ref="B31:C31"/>
    <mergeCell ref="B3:E3"/>
  </mergeCells>
  <hyperlinks>
    <hyperlink ref="G1" location="'Pensions de Retr. mensuelles'!A1" display="Variable suivante"/>
    <hyperlink ref="G2" location="'Pension de Retr. tot. par grade'!A1" display="Variable précédent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21"/>
  <sheetViews>
    <sheetView showGridLines="0" workbookViewId="0">
      <selection activeCell="E2" sqref="E2"/>
    </sheetView>
  </sheetViews>
  <sheetFormatPr baseColWidth="10" defaultRowHeight="15.75" x14ac:dyDescent="0.25"/>
  <cols>
    <col min="1" max="1" width="11" style="14"/>
    <col min="2" max="2" width="22.5" style="14" customWidth="1"/>
    <col min="3" max="3" width="18.125" style="14" bestFit="1" customWidth="1"/>
    <col min="4" max="4" width="11" style="14"/>
    <col min="5" max="5" width="19" style="14" bestFit="1" customWidth="1"/>
    <col min="6" max="16384" width="11" style="14"/>
  </cols>
  <sheetData>
    <row r="1" spans="2:6" x14ac:dyDescent="0.25">
      <c r="E1" s="206" t="s">
        <v>427</v>
      </c>
    </row>
    <row r="2" spans="2:6" ht="18.75" x14ac:dyDescent="0.3">
      <c r="B2" s="13" t="s">
        <v>366</v>
      </c>
      <c r="E2" s="207" t="s">
        <v>428</v>
      </c>
    </row>
    <row r="4" spans="2:6" x14ac:dyDescent="0.25">
      <c r="B4" s="74">
        <v>2020</v>
      </c>
      <c r="C4" s="93" t="s">
        <v>192</v>
      </c>
    </row>
    <row r="5" spans="2:6" x14ac:dyDescent="0.25">
      <c r="B5" s="7" t="s">
        <v>203</v>
      </c>
      <c r="C5" s="8">
        <v>117308800</v>
      </c>
    </row>
    <row r="6" spans="2:6" x14ac:dyDescent="0.25">
      <c r="B6" s="7" t="s">
        <v>204</v>
      </c>
      <c r="C6" s="8">
        <v>118592170</v>
      </c>
    </row>
    <row r="7" spans="2:6" x14ac:dyDescent="0.25">
      <c r="B7" s="91" t="s">
        <v>205</v>
      </c>
      <c r="C7" s="89">
        <v>120303890</v>
      </c>
    </row>
    <row r="8" spans="2:6" x14ac:dyDescent="0.25">
      <c r="B8" s="113" t="s">
        <v>149</v>
      </c>
      <c r="C8" s="114">
        <v>356204860</v>
      </c>
    </row>
    <row r="9" spans="2:6" x14ac:dyDescent="0.25">
      <c r="B9" s="7" t="s">
        <v>206</v>
      </c>
      <c r="C9" s="8">
        <v>125670830</v>
      </c>
    </row>
    <row r="10" spans="2:6" x14ac:dyDescent="0.25">
      <c r="B10" s="7" t="s">
        <v>207</v>
      </c>
      <c r="C10" s="8">
        <v>143912680</v>
      </c>
    </row>
    <row r="11" spans="2:6" x14ac:dyDescent="0.25">
      <c r="B11" s="91" t="s">
        <v>208</v>
      </c>
      <c r="C11" s="89">
        <v>134166710</v>
      </c>
    </row>
    <row r="12" spans="2:6" x14ac:dyDescent="0.25">
      <c r="B12" s="113" t="s">
        <v>150</v>
      </c>
      <c r="C12" s="114">
        <v>403750220</v>
      </c>
      <c r="F12" s="23"/>
    </row>
    <row r="13" spans="2:6" x14ac:dyDescent="0.25">
      <c r="B13" s="7" t="s">
        <v>209</v>
      </c>
      <c r="C13" s="8">
        <v>128283200</v>
      </c>
    </row>
    <row r="14" spans="2:6" x14ac:dyDescent="0.25">
      <c r="B14" s="7" t="s">
        <v>210</v>
      </c>
      <c r="C14" s="8">
        <v>127676800</v>
      </c>
    </row>
    <row r="15" spans="2:6" x14ac:dyDescent="0.25">
      <c r="B15" s="91" t="s">
        <v>211</v>
      </c>
      <c r="C15" s="89">
        <v>159261140</v>
      </c>
    </row>
    <row r="16" spans="2:6" x14ac:dyDescent="0.25">
      <c r="B16" s="113" t="s">
        <v>151</v>
      </c>
      <c r="C16" s="114">
        <v>415221140</v>
      </c>
    </row>
    <row r="17" spans="2:7" x14ac:dyDescent="0.25">
      <c r="B17" s="7" t="s">
        <v>200</v>
      </c>
      <c r="C17" s="8">
        <v>131563860</v>
      </c>
      <c r="G17" s="23"/>
    </row>
    <row r="18" spans="2:7" x14ac:dyDescent="0.25">
      <c r="B18" s="7" t="s">
        <v>201</v>
      </c>
      <c r="C18" s="8">
        <v>131282120</v>
      </c>
    </row>
    <row r="19" spans="2:7" x14ac:dyDescent="0.25">
      <c r="B19" s="91" t="s">
        <v>202</v>
      </c>
      <c r="C19" s="89">
        <v>130565690</v>
      </c>
    </row>
    <row r="20" spans="2:7" x14ac:dyDescent="0.25">
      <c r="B20" s="113" t="s">
        <v>148</v>
      </c>
      <c r="C20" s="114">
        <v>393411670</v>
      </c>
    </row>
    <row r="21" spans="2:7" x14ac:dyDescent="0.25">
      <c r="B21" s="74" t="s">
        <v>73</v>
      </c>
      <c r="C21" s="99">
        <v>1568587890</v>
      </c>
    </row>
  </sheetData>
  <hyperlinks>
    <hyperlink ref="E1" location="'Ancien. moy. par grade retr.'!A1" display="Variable suivante"/>
    <hyperlink ref="E2" location="'Pensions de Retr. par Adm. pub.'!A1" display="Variable précédent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6"/>
  <sheetViews>
    <sheetView showGridLines="0" workbookViewId="0">
      <selection activeCell="G2" sqref="G2"/>
    </sheetView>
  </sheetViews>
  <sheetFormatPr baseColWidth="10" defaultRowHeight="15.75" x14ac:dyDescent="0.25"/>
  <cols>
    <col min="1" max="1" width="11" style="14"/>
    <col min="2" max="2" width="18" style="14" customWidth="1"/>
    <col min="3" max="3" width="19.25" style="14" customWidth="1"/>
    <col min="4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378</v>
      </c>
      <c r="G2" s="207" t="s">
        <v>428</v>
      </c>
    </row>
    <row r="4" spans="2:7" x14ac:dyDescent="0.25">
      <c r="B4" s="74" t="s">
        <v>212</v>
      </c>
      <c r="C4" s="93" t="s">
        <v>213</v>
      </c>
    </row>
    <row r="5" spans="2:7" x14ac:dyDescent="0.25">
      <c r="B5" s="7" t="s">
        <v>134</v>
      </c>
      <c r="C5" s="10">
        <v>37.799999999999997</v>
      </c>
    </row>
    <row r="6" spans="2:7" x14ac:dyDescent="0.25">
      <c r="B6" s="7" t="s">
        <v>135</v>
      </c>
      <c r="C6" s="10">
        <v>37.5</v>
      </c>
    </row>
    <row r="7" spans="2:7" x14ac:dyDescent="0.25">
      <c r="B7" s="7" t="s">
        <v>136</v>
      </c>
      <c r="C7" s="10">
        <v>38.229999999999997</v>
      </c>
    </row>
    <row r="8" spans="2:7" x14ac:dyDescent="0.25">
      <c r="B8" s="7" t="s">
        <v>137</v>
      </c>
      <c r="C8" s="10">
        <v>36.5</v>
      </c>
    </row>
    <row r="9" spans="2:7" x14ac:dyDescent="0.25">
      <c r="B9" s="7" t="s">
        <v>138</v>
      </c>
      <c r="C9" s="10">
        <v>35.67</v>
      </c>
    </row>
    <row r="10" spans="2:7" x14ac:dyDescent="0.25">
      <c r="B10" s="7" t="s">
        <v>139</v>
      </c>
      <c r="C10" s="10">
        <v>35.479999999999997</v>
      </c>
    </row>
    <row r="11" spans="2:7" x14ac:dyDescent="0.25">
      <c r="B11" s="7" t="s">
        <v>140</v>
      </c>
      <c r="C11" s="10">
        <v>34.340000000000003</v>
      </c>
    </row>
    <row r="12" spans="2:7" x14ac:dyDescent="0.25">
      <c r="B12" s="7" t="s">
        <v>141</v>
      </c>
      <c r="C12" s="10">
        <v>32.17</v>
      </c>
    </row>
    <row r="13" spans="2:7" x14ac:dyDescent="0.25">
      <c r="B13" s="7" t="s">
        <v>142</v>
      </c>
      <c r="C13" s="10">
        <v>31.56</v>
      </c>
    </row>
    <row r="14" spans="2:7" x14ac:dyDescent="0.25">
      <c r="B14" s="7" t="s">
        <v>143</v>
      </c>
      <c r="C14" s="10">
        <v>32.200000000000003</v>
      </c>
    </row>
    <row r="15" spans="2:7" x14ac:dyDescent="0.25">
      <c r="B15" s="25" t="s">
        <v>144</v>
      </c>
      <c r="C15" s="36">
        <v>35.31</v>
      </c>
    </row>
    <row r="16" spans="2:7" x14ac:dyDescent="0.25">
      <c r="B16" s="74" t="s">
        <v>197</v>
      </c>
      <c r="C16" s="94">
        <v>35.159999999999997</v>
      </c>
    </row>
  </sheetData>
  <hyperlinks>
    <hyperlink ref="G1" location="'Rente surv. mens. (retr. déc.)'!A1" display="Variable suivante"/>
    <hyperlink ref="G2" location="'Pensions de Retr. mensuelles'!A1" display="Variable précédent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30"/>
  <sheetViews>
    <sheetView showGridLines="0" workbookViewId="0">
      <selection activeCell="G2" sqref="G2"/>
    </sheetView>
  </sheetViews>
  <sheetFormatPr baseColWidth="10" defaultRowHeight="15.75" x14ac:dyDescent="0.25"/>
  <cols>
    <col min="1" max="1" width="11" style="14"/>
    <col min="2" max="2" width="15.875" style="14" customWidth="1"/>
    <col min="3" max="3" width="16" style="14" customWidth="1"/>
    <col min="4" max="5" width="14.625" style="14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367</v>
      </c>
      <c r="G2" s="207" t="s">
        <v>428</v>
      </c>
    </row>
    <row r="4" spans="2:7" x14ac:dyDescent="0.25">
      <c r="B4" s="74" t="s">
        <v>145</v>
      </c>
      <c r="C4" s="93" t="s">
        <v>187</v>
      </c>
      <c r="D4" s="93" t="s">
        <v>188</v>
      </c>
      <c r="E4" s="93" t="s">
        <v>73</v>
      </c>
    </row>
    <row r="5" spans="2:7" x14ac:dyDescent="0.25">
      <c r="B5" s="93">
        <v>2019</v>
      </c>
      <c r="C5" s="115"/>
      <c r="D5" s="115"/>
      <c r="E5" s="115"/>
    </row>
    <row r="6" spans="2:7" x14ac:dyDescent="0.25">
      <c r="B6" s="7" t="s">
        <v>209</v>
      </c>
      <c r="C6" s="110">
        <v>1177120</v>
      </c>
      <c r="D6" s="110">
        <v>102790</v>
      </c>
      <c r="E6" s="110">
        <v>1279910</v>
      </c>
    </row>
    <row r="7" spans="2:7" x14ac:dyDescent="0.25">
      <c r="B7" s="7" t="s">
        <v>210</v>
      </c>
      <c r="C7" s="110">
        <v>1670350</v>
      </c>
      <c r="D7" s="110">
        <v>211240</v>
      </c>
      <c r="E7" s="110">
        <v>1881590</v>
      </c>
    </row>
    <row r="8" spans="2:7" x14ac:dyDescent="0.25">
      <c r="B8" s="117" t="s">
        <v>211</v>
      </c>
      <c r="C8" s="118">
        <v>1284610</v>
      </c>
      <c r="D8" s="118">
        <v>124480</v>
      </c>
      <c r="E8" s="118">
        <v>1409090</v>
      </c>
    </row>
    <row r="9" spans="2:7" x14ac:dyDescent="0.25">
      <c r="B9" s="74" t="s">
        <v>151</v>
      </c>
      <c r="C9" s="119">
        <v>4132080</v>
      </c>
      <c r="D9" s="119">
        <v>438510</v>
      </c>
      <c r="E9" s="119">
        <v>4570590</v>
      </c>
    </row>
    <row r="10" spans="2:7" x14ac:dyDescent="0.25">
      <c r="B10" s="7" t="s">
        <v>200</v>
      </c>
      <c r="C10" s="110">
        <v>1300170</v>
      </c>
      <c r="D10" s="110">
        <v>124480</v>
      </c>
      <c r="E10" s="110">
        <v>1424650</v>
      </c>
    </row>
    <row r="11" spans="2:7" x14ac:dyDescent="0.25">
      <c r="B11" s="7" t="s">
        <v>201</v>
      </c>
      <c r="C11" s="110">
        <v>1312770</v>
      </c>
      <c r="D11" s="110">
        <v>124480</v>
      </c>
      <c r="E11" s="110">
        <v>1437250</v>
      </c>
    </row>
    <row r="12" spans="2:7" x14ac:dyDescent="0.25">
      <c r="B12" s="117" t="s">
        <v>202</v>
      </c>
      <c r="C12" s="118">
        <v>1315770</v>
      </c>
      <c r="D12" s="118">
        <v>124480</v>
      </c>
      <c r="E12" s="118">
        <v>1440250</v>
      </c>
    </row>
    <row r="13" spans="2:7" x14ac:dyDescent="0.25">
      <c r="B13" s="74" t="s">
        <v>148</v>
      </c>
      <c r="C13" s="119">
        <v>3928710</v>
      </c>
      <c r="D13" s="119">
        <v>373440</v>
      </c>
      <c r="E13" s="119">
        <v>4302150</v>
      </c>
    </row>
    <row r="14" spans="2:7" x14ac:dyDescent="0.25">
      <c r="B14" s="93">
        <v>2020</v>
      </c>
      <c r="C14" s="116">
        <v>32353200</v>
      </c>
      <c r="D14" s="116">
        <v>1880400</v>
      </c>
      <c r="E14" s="116">
        <v>34233600</v>
      </c>
    </row>
    <row r="15" spans="2:7" x14ac:dyDescent="0.25">
      <c r="B15" s="7" t="s">
        <v>203</v>
      </c>
      <c r="C15" s="110">
        <v>1322010</v>
      </c>
      <c r="D15" s="110">
        <v>97580</v>
      </c>
      <c r="E15" s="110">
        <v>1419590</v>
      </c>
    </row>
    <row r="16" spans="2:7" x14ac:dyDescent="0.25">
      <c r="B16" s="7" t="s">
        <v>204</v>
      </c>
      <c r="C16" s="110">
        <v>1405530</v>
      </c>
      <c r="D16" s="110">
        <v>97580</v>
      </c>
      <c r="E16" s="110">
        <v>1503110</v>
      </c>
    </row>
    <row r="17" spans="2:5" x14ac:dyDescent="0.25">
      <c r="B17" s="117" t="s">
        <v>205</v>
      </c>
      <c r="C17" s="118">
        <v>1766170</v>
      </c>
      <c r="D17" s="118">
        <v>97580</v>
      </c>
      <c r="E17" s="118">
        <v>1863750</v>
      </c>
    </row>
    <row r="18" spans="2:5" x14ac:dyDescent="0.25">
      <c r="B18" s="74" t="s">
        <v>149</v>
      </c>
      <c r="C18" s="119">
        <v>4493710</v>
      </c>
      <c r="D18" s="119">
        <v>292740</v>
      </c>
      <c r="E18" s="119">
        <v>4786450</v>
      </c>
    </row>
    <row r="19" spans="2:5" x14ac:dyDescent="0.25">
      <c r="B19" s="7" t="s">
        <v>206</v>
      </c>
      <c r="C19" s="110">
        <v>1890190</v>
      </c>
      <c r="D19" s="110">
        <v>97580</v>
      </c>
      <c r="E19" s="110">
        <v>1987770</v>
      </c>
    </row>
    <row r="20" spans="2:5" x14ac:dyDescent="0.25">
      <c r="B20" s="7" t="s">
        <v>207</v>
      </c>
      <c r="C20" s="110">
        <v>2298630</v>
      </c>
      <c r="D20" s="110">
        <v>108410</v>
      </c>
      <c r="E20" s="110">
        <v>2407040</v>
      </c>
    </row>
    <row r="21" spans="2:5" x14ac:dyDescent="0.25">
      <c r="B21" s="117" t="s">
        <v>208</v>
      </c>
      <c r="C21" s="118">
        <v>2005970</v>
      </c>
      <c r="D21" s="118">
        <v>108410</v>
      </c>
      <c r="E21" s="118">
        <v>2114380</v>
      </c>
    </row>
    <row r="22" spans="2:5" x14ac:dyDescent="0.25">
      <c r="B22" s="74" t="s">
        <v>150</v>
      </c>
      <c r="C22" s="119">
        <v>6194790</v>
      </c>
      <c r="D22" s="119">
        <v>314400</v>
      </c>
      <c r="E22" s="119">
        <v>6509190</v>
      </c>
    </row>
    <row r="23" spans="2:5" x14ac:dyDescent="0.25">
      <c r="B23" s="7" t="s">
        <v>209</v>
      </c>
      <c r="C23" s="110">
        <v>2345290</v>
      </c>
      <c r="D23" s="110">
        <v>108410</v>
      </c>
      <c r="E23" s="110">
        <v>2453700</v>
      </c>
    </row>
    <row r="24" spans="2:5" x14ac:dyDescent="0.25">
      <c r="B24" s="7" t="s">
        <v>210</v>
      </c>
      <c r="C24" s="110">
        <v>3877710</v>
      </c>
      <c r="D24" s="110">
        <v>379850</v>
      </c>
      <c r="E24" s="110">
        <v>4257560</v>
      </c>
    </row>
    <row r="25" spans="2:5" x14ac:dyDescent="0.25">
      <c r="B25" s="117" t="s">
        <v>211</v>
      </c>
      <c r="C25" s="118">
        <v>3189990</v>
      </c>
      <c r="D25" s="118">
        <v>231430</v>
      </c>
      <c r="E25" s="118">
        <v>3421420</v>
      </c>
    </row>
    <row r="26" spans="2:5" x14ac:dyDescent="0.25">
      <c r="B26" s="74" t="s">
        <v>151</v>
      </c>
      <c r="C26" s="119">
        <v>9412990</v>
      </c>
      <c r="D26" s="119">
        <v>719690</v>
      </c>
      <c r="E26" s="119">
        <v>10132680</v>
      </c>
    </row>
    <row r="27" spans="2:5" x14ac:dyDescent="0.25">
      <c r="B27" s="7" t="s">
        <v>200</v>
      </c>
      <c r="C27" s="110">
        <v>5638760</v>
      </c>
      <c r="D27" s="110">
        <v>185750</v>
      </c>
      <c r="E27" s="110">
        <v>5824510</v>
      </c>
    </row>
    <row r="28" spans="2:5" x14ac:dyDescent="0.25">
      <c r="B28" s="7" t="s">
        <v>201</v>
      </c>
      <c r="C28" s="110">
        <v>3460260</v>
      </c>
      <c r="D28" s="110">
        <v>185750</v>
      </c>
      <c r="E28" s="110">
        <v>3646010</v>
      </c>
    </row>
    <row r="29" spans="2:5" x14ac:dyDescent="0.25">
      <c r="B29" s="117" t="s">
        <v>202</v>
      </c>
      <c r="C29" s="118">
        <v>3152690</v>
      </c>
      <c r="D29" s="118">
        <v>182070</v>
      </c>
      <c r="E29" s="118">
        <v>3334760</v>
      </c>
    </row>
    <row r="30" spans="2:5" x14ac:dyDescent="0.25">
      <c r="B30" s="74" t="s">
        <v>148</v>
      </c>
      <c r="C30" s="119">
        <v>12251710</v>
      </c>
      <c r="D30" s="119">
        <v>553570</v>
      </c>
      <c r="E30" s="119">
        <v>12805280</v>
      </c>
    </row>
  </sheetData>
  <hyperlinks>
    <hyperlink ref="G1" location="'Rente surv. mens. (actif déc.)'!A1" display="Variable suivante"/>
    <hyperlink ref="G2" location="'Ancien. moy. par grade retr.'!A1" display="Variable précédent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8"/>
  <sheetViews>
    <sheetView showGridLines="0" zoomScaleNormal="100" workbookViewId="0">
      <selection activeCell="H1" sqref="H1"/>
    </sheetView>
  </sheetViews>
  <sheetFormatPr baseColWidth="10" defaultRowHeight="15.75" x14ac:dyDescent="0.25"/>
  <cols>
    <col min="1" max="1" width="11" style="14"/>
    <col min="2" max="2" width="15.5" style="14" bestFit="1" customWidth="1"/>
    <col min="3" max="3" width="15" style="14" customWidth="1"/>
    <col min="4" max="4" width="13" style="14" customWidth="1"/>
    <col min="5" max="5" width="13.5" style="14" customWidth="1"/>
    <col min="6" max="6" width="13.125" style="14" customWidth="1"/>
    <col min="7" max="7" width="11" style="14"/>
    <col min="8" max="8" width="18.5" style="14" bestFit="1" customWidth="1"/>
    <col min="9" max="16384" width="11" style="14"/>
  </cols>
  <sheetData>
    <row r="1" spans="2:8" x14ac:dyDescent="0.25">
      <c r="H1" s="206" t="s">
        <v>427</v>
      </c>
    </row>
    <row r="2" spans="2:8" ht="18.75" x14ac:dyDescent="0.3">
      <c r="B2" s="13" t="s">
        <v>77</v>
      </c>
      <c r="H2" s="205"/>
    </row>
    <row r="4" spans="2:8" x14ac:dyDescent="0.25">
      <c r="B4" s="24" t="s">
        <v>164</v>
      </c>
      <c r="C4" s="15">
        <v>2017</v>
      </c>
      <c r="D4" s="15">
        <v>2018</v>
      </c>
      <c r="E4" s="16">
        <v>2019</v>
      </c>
      <c r="F4" s="18">
        <v>2020</v>
      </c>
    </row>
    <row r="5" spans="2:8" x14ac:dyDescent="0.25">
      <c r="B5" s="7" t="s">
        <v>42</v>
      </c>
      <c r="C5" s="8">
        <v>166017</v>
      </c>
      <c r="D5" s="8">
        <v>164626</v>
      </c>
      <c r="E5" s="8">
        <v>172204</v>
      </c>
      <c r="F5" s="17">
        <v>172304</v>
      </c>
    </row>
    <row r="6" spans="2:8" x14ac:dyDescent="0.25">
      <c r="B6" s="22" t="s">
        <v>43</v>
      </c>
      <c r="C6" s="21" t="s">
        <v>44</v>
      </c>
      <c r="D6" s="20">
        <v>-1391</v>
      </c>
      <c r="E6" s="20">
        <v>7578</v>
      </c>
      <c r="F6" s="19">
        <v>100</v>
      </c>
    </row>
    <row r="8" spans="2:8" x14ac:dyDescent="0.25">
      <c r="B8" s="23"/>
    </row>
  </sheetData>
  <hyperlinks>
    <hyperlink ref="H1" location="'Cotisants par province'!A1" display="Variable suivante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30"/>
  <sheetViews>
    <sheetView showGridLines="0" workbookViewId="0">
      <selection activeCell="G2" sqref="G2"/>
    </sheetView>
  </sheetViews>
  <sheetFormatPr baseColWidth="10" defaultRowHeight="15.75" x14ac:dyDescent="0.25"/>
  <cols>
    <col min="1" max="1" width="11" style="14"/>
    <col min="2" max="2" width="15.5" style="14" customWidth="1"/>
    <col min="3" max="3" width="15" style="14" customWidth="1"/>
    <col min="4" max="4" width="15.375" style="14" customWidth="1"/>
    <col min="5" max="5" width="13.875" style="14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368</v>
      </c>
      <c r="G2" s="207" t="s">
        <v>428</v>
      </c>
    </row>
    <row r="4" spans="2:7" x14ac:dyDescent="0.25">
      <c r="B4" s="74" t="s">
        <v>145</v>
      </c>
      <c r="C4" s="93" t="s">
        <v>187</v>
      </c>
      <c r="D4" s="93" t="s">
        <v>188</v>
      </c>
      <c r="E4" s="93" t="s">
        <v>73</v>
      </c>
    </row>
    <row r="5" spans="2:7" x14ac:dyDescent="0.25">
      <c r="B5" s="93">
        <v>2019</v>
      </c>
      <c r="C5" s="115"/>
      <c r="D5" s="115"/>
      <c r="E5" s="115"/>
    </row>
    <row r="6" spans="2:7" x14ac:dyDescent="0.25">
      <c r="B6" s="7" t="s">
        <v>209</v>
      </c>
      <c r="C6" s="110">
        <v>760550</v>
      </c>
      <c r="D6" s="110">
        <v>149870</v>
      </c>
      <c r="E6" s="110">
        <v>910420</v>
      </c>
    </row>
    <row r="7" spans="2:7" x14ac:dyDescent="0.25">
      <c r="B7" s="7" t="s">
        <v>210</v>
      </c>
      <c r="C7" s="110">
        <v>2437180</v>
      </c>
      <c r="D7" s="110">
        <v>243170</v>
      </c>
      <c r="E7" s="110">
        <v>2680350</v>
      </c>
    </row>
    <row r="8" spans="2:7" x14ac:dyDescent="0.25">
      <c r="B8" s="117" t="s">
        <v>211</v>
      </c>
      <c r="C8" s="118">
        <v>722640</v>
      </c>
      <c r="D8" s="118">
        <v>184940</v>
      </c>
      <c r="E8" s="118">
        <v>907580</v>
      </c>
    </row>
    <row r="9" spans="2:7" x14ac:dyDescent="0.25">
      <c r="B9" s="74" t="s">
        <v>151</v>
      </c>
      <c r="C9" s="119">
        <v>3920370</v>
      </c>
      <c r="D9" s="119">
        <v>577980</v>
      </c>
      <c r="E9" s="119">
        <v>4498350</v>
      </c>
    </row>
    <row r="10" spans="2:7" x14ac:dyDescent="0.25">
      <c r="B10" s="7" t="s">
        <v>200</v>
      </c>
      <c r="C10" s="110">
        <v>462360</v>
      </c>
      <c r="D10" s="110">
        <v>68180</v>
      </c>
      <c r="E10" s="110">
        <v>530540</v>
      </c>
    </row>
    <row r="11" spans="2:7" x14ac:dyDescent="0.25">
      <c r="B11" s="7" t="s">
        <v>201</v>
      </c>
      <c r="C11" s="110">
        <v>854480</v>
      </c>
      <c r="D11" s="110">
        <v>68180</v>
      </c>
      <c r="E11" s="110">
        <v>922660</v>
      </c>
    </row>
    <row r="12" spans="2:7" x14ac:dyDescent="0.25">
      <c r="B12" s="117" t="s">
        <v>202</v>
      </c>
      <c r="C12" s="118">
        <v>499780</v>
      </c>
      <c r="D12" s="118">
        <v>68180</v>
      </c>
      <c r="E12" s="118">
        <v>567960</v>
      </c>
    </row>
    <row r="13" spans="2:7" x14ac:dyDescent="0.25">
      <c r="B13" s="74" t="s">
        <v>148</v>
      </c>
      <c r="C13" s="119">
        <v>1816620</v>
      </c>
      <c r="D13" s="119">
        <v>204540</v>
      </c>
      <c r="E13" s="119">
        <v>2021160</v>
      </c>
    </row>
    <row r="14" spans="2:7" x14ac:dyDescent="0.25">
      <c r="B14" s="93">
        <v>2020</v>
      </c>
      <c r="C14" s="116">
        <v>6929720</v>
      </c>
      <c r="D14" s="116">
        <v>903930</v>
      </c>
      <c r="E14" s="116">
        <v>7833650</v>
      </c>
    </row>
    <row r="15" spans="2:7" x14ac:dyDescent="0.25">
      <c r="B15" s="7" t="s">
        <v>203</v>
      </c>
      <c r="C15" s="110">
        <v>499780</v>
      </c>
      <c r="D15" s="110">
        <v>68180</v>
      </c>
      <c r="E15" s="110">
        <v>567960</v>
      </c>
    </row>
    <row r="16" spans="2:7" x14ac:dyDescent="0.25">
      <c r="B16" s="7" t="s">
        <v>204</v>
      </c>
      <c r="C16" s="110">
        <v>499780</v>
      </c>
      <c r="D16" s="110">
        <v>62270</v>
      </c>
      <c r="E16" s="110">
        <v>562050</v>
      </c>
    </row>
    <row r="17" spans="2:5" x14ac:dyDescent="0.25">
      <c r="B17" s="117" t="s">
        <v>205</v>
      </c>
      <c r="C17" s="118">
        <v>499780</v>
      </c>
      <c r="D17" s="118">
        <v>62270</v>
      </c>
      <c r="E17" s="118">
        <v>562050</v>
      </c>
    </row>
    <row r="18" spans="2:5" x14ac:dyDescent="0.25">
      <c r="B18" s="74" t="s">
        <v>149</v>
      </c>
      <c r="C18" s="119">
        <v>1499340</v>
      </c>
      <c r="D18" s="119">
        <v>192720</v>
      </c>
      <c r="E18" s="119">
        <v>1692060</v>
      </c>
    </row>
    <row r="19" spans="2:5" x14ac:dyDescent="0.25">
      <c r="B19" s="7" t="s">
        <v>206</v>
      </c>
      <c r="C19" s="110">
        <v>499780</v>
      </c>
      <c r="D19" s="110">
        <v>62270</v>
      </c>
      <c r="E19" s="110">
        <v>562050</v>
      </c>
    </row>
    <row r="20" spans="2:5" x14ac:dyDescent="0.25">
      <c r="B20" s="7" t="s">
        <v>207</v>
      </c>
      <c r="C20" s="110">
        <v>760930</v>
      </c>
      <c r="D20" s="110">
        <v>96100</v>
      </c>
      <c r="E20" s="110">
        <v>857030</v>
      </c>
    </row>
    <row r="21" spans="2:5" x14ac:dyDescent="0.25">
      <c r="B21" s="117" t="s">
        <v>208</v>
      </c>
      <c r="C21" s="118">
        <v>552060</v>
      </c>
      <c r="D21" s="118">
        <v>69070</v>
      </c>
      <c r="E21" s="118">
        <v>621130</v>
      </c>
    </row>
    <row r="22" spans="2:5" x14ac:dyDescent="0.25">
      <c r="B22" s="74" t="s">
        <v>150</v>
      </c>
      <c r="C22" s="119">
        <v>1812770</v>
      </c>
      <c r="D22" s="119">
        <v>227440</v>
      </c>
      <c r="E22" s="119">
        <v>2040210</v>
      </c>
    </row>
    <row r="23" spans="2:5" x14ac:dyDescent="0.25">
      <c r="B23" s="7" t="s">
        <v>209</v>
      </c>
      <c r="C23" s="110">
        <v>552060</v>
      </c>
      <c r="D23" s="110">
        <v>69070</v>
      </c>
      <c r="E23" s="110">
        <v>621130</v>
      </c>
    </row>
    <row r="24" spans="2:5" x14ac:dyDescent="0.25">
      <c r="B24" s="7" t="s">
        <v>210</v>
      </c>
      <c r="C24" s="110">
        <v>510890</v>
      </c>
      <c r="D24" s="110">
        <v>69070</v>
      </c>
      <c r="E24" s="110">
        <v>579960</v>
      </c>
    </row>
    <row r="25" spans="2:5" x14ac:dyDescent="0.25">
      <c r="B25" s="117" t="s">
        <v>211</v>
      </c>
      <c r="C25" s="118">
        <v>868600</v>
      </c>
      <c r="D25" s="118">
        <v>117510</v>
      </c>
      <c r="E25" s="118">
        <v>986110</v>
      </c>
    </row>
    <row r="26" spans="2:5" x14ac:dyDescent="0.25">
      <c r="B26" s="74" t="s">
        <v>151</v>
      </c>
      <c r="C26" s="119">
        <v>1931550</v>
      </c>
      <c r="D26" s="119">
        <v>255650</v>
      </c>
      <c r="E26" s="119">
        <v>2187200</v>
      </c>
    </row>
    <row r="27" spans="2:5" x14ac:dyDescent="0.25">
      <c r="B27" s="7" t="s">
        <v>200</v>
      </c>
      <c r="C27" s="110">
        <v>562020</v>
      </c>
      <c r="D27" s="110">
        <v>76040</v>
      </c>
      <c r="E27" s="110">
        <v>638060</v>
      </c>
    </row>
    <row r="28" spans="2:5" x14ac:dyDescent="0.25">
      <c r="B28" s="7" t="s">
        <v>201</v>
      </c>
      <c r="C28" s="110">
        <v>562020</v>
      </c>
      <c r="D28" s="110">
        <v>76040</v>
      </c>
      <c r="E28" s="110">
        <v>638060</v>
      </c>
    </row>
    <row r="29" spans="2:5" x14ac:dyDescent="0.25">
      <c r="B29" s="117" t="s">
        <v>202</v>
      </c>
      <c r="C29" s="118">
        <v>562020</v>
      </c>
      <c r="D29" s="118">
        <v>76040</v>
      </c>
      <c r="E29" s="118">
        <v>638060</v>
      </c>
    </row>
    <row r="30" spans="2:5" x14ac:dyDescent="0.25">
      <c r="B30" s="74" t="s">
        <v>148</v>
      </c>
      <c r="C30" s="119">
        <v>1686060</v>
      </c>
      <c r="D30" s="119">
        <v>228120</v>
      </c>
      <c r="E30" s="119">
        <v>1914180</v>
      </c>
    </row>
  </sheetData>
  <hyperlinks>
    <hyperlink ref="G1" location="'Rente surv. mens. total'!A1" display="Variable suivante"/>
    <hyperlink ref="G2" location="'Rente surv. mens. (retr. déc.)'!A1" display="Variable précédente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30"/>
  <sheetViews>
    <sheetView showGridLines="0" workbookViewId="0">
      <selection activeCell="G2" sqref="G2"/>
    </sheetView>
  </sheetViews>
  <sheetFormatPr baseColWidth="10" defaultRowHeight="15.75" x14ac:dyDescent="0.25"/>
  <cols>
    <col min="1" max="1" width="11" style="14"/>
    <col min="2" max="2" width="16.125" style="14" customWidth="1"/>
    <col min="3" max="3" width="15.375" style="14" customWidth="1"/>
    <col min="4" max="4" width="16" style="14" customWidth="1"/>
    <col min="5" max="5" width="15.875" style="14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369</v>
      </c>
      <c r="G2" s="207" t="s">
        <v>428</v>
      </c>
    </row>
    <row r="4" spans="2:7" x14ac:dyDescent="0.25">
      <c r="B4" s="74" t="s">
        <v>145</v>
      </c>
      <c r="C4" s="93" t="s">
        <v>187</v>
      </c>
      <c r="D4" s="93" t="s">
        <v>188</v>
      </c>
      <c r="E4" s="93" t="s">
        <v>73</v>
      </c>
    </row>
    <row r="5" spans="2:7" x14ac:dyDescent="0.25">
      <c r="B5" s="93">
        <v>2019</v>
      </c>
      <c r="C5" s="115"/>
      <c r="D5" s="115"/>
      <c r="E5" s="115"/>
    </row>
    <row r="6" spans="2:7" x14ac:dyDescent="0.25">
      <c r="B6" s="7" t="s">
        <v>209</v>
      </c>
      <c r="C6" s="110">
        <v>1937670</v>
      </c>
      <c r="D6" s="110">
        <v>252660</v>
      </c>
      <c r="E6" s="110">
        <v>2190330</v>
      </c>
    </row>
    <row r="7" spans="2:7" x14ac:dyDescent="0.25">
      <c r="B7" s="7" t="s">
        <v>210</v>
      </c>
      <c r="C7" s="110">
        <v>4107530</v>
      </c>
      <c r="D7" s="110">
        <v>454410</v>
      </c>
      <c r="E7" s="110">
        <v>4561940</v>
      </c>
    </row>
    <row r="8" spans="2:7" x14ac:dyDescent="0.25">
      <c r="B8" s="117" t="s">
        <v>211</v>
      </c>
      <c r="C8" s="118">
        <v>2007250</v>
      </c>
      <c r="D8" s="118">
        <v>309420</v>
      </c>
      <c r="E8" s="118">
        <v>2316670</v>
      </c>
    </row>
    <row r="9" spans="2:7" x14ac:dyDescent="0.25">
      <c r="B9" s="74" t="s">
        <v>151</v>
      </c>
      <c r="C9" s="119">
        <v>8052450</v>
      </c>
      <c r="D9" s="119">
        <v>1016490</v>
      </c>
      <c r="E9" s="119">
        <v>9068940</v>
      </c>
    </row>
    <row r="10" spans="2:7" x14ac:dyDescent="0.25">
      <c r="B10" s="7" t="s">
        <v>200</v>
      </c>
      <c r="C10" s="110">
        <v>1762530</v>
      </c>
      <c r="D10" s="110">
        <v>192660</v>
      </c>
      <c r="E10" s="110">
        <v>1955190</v>
      </c>
    </row>
    <row r="11" spans="2:7" x14ac:dyDescent="0.25">
      <c r="B11" s="7" t="s">
        <v>201</v>
      </c>
      <c r="C11" s="110">
        <v>2167250</v>
      </c>
      <c r="D11" s="110">
        <v>192660</v>
      </c>
      <c r="E11" s="110">
        <v>2359910</v>
      </c>
    </row>
    <row r="12" spans="2:7" x14ac:dyDescent="0.25">
      <c r="B12" s="117" t="s">
        <v>202</v>
      </c>
      <c r="C12" s="118">
        <v>1815550</v>
      </c>
      <c r="D12" s="118">
        <v>192660</v>
      </c>
      <c r="E12" s="118">
        <v>2008210</v>
      </c>
    </row>
    <row r="13" spans="2:7" x14ac:dyDescent="0.25">
      <c r="B13" s="74" t="s">
        <v>148</v>
      </c>
      <c r="C13" s="119">
        <v>5745330</v>
      </c>
      <c r="D13" s="119">
        <v>577980</v>
      </c>
      <c r="E13" s="119">
        <v>6323310</v>
      </c>
    </row>
    <row r="14" spans="2:7" x14ac:dyDescent="0.25">
      <c r="B14" s="93">
        <v>2020</v>
      </c>
      <c r="C14" s="116">
        <v>39282920</v>
      </c>
      <c r="D14" s="116">
        <v>2784330</v>
      </c>
      <c r="E14" s="116">
        <v>42067250</v>
      </c>
    </row>
    <row r="15" spans="2:7" x14ac:dyDescent="0.25">
      <c r="B15" s="7" t="s">
        <v>203</v>
      </c>
      <c r="C15" s="110">
        <v>1821790</v>
      </c>
      <c r="D15" s="110">
        <v>165760</v>
      </c>
      <c r="E15" s="110">
        <v>1987550</v>
      </c>
    </row>
    <row r="16" spans="2:7" x14ac:dyDescent="0.25">
      <c r="B16" s="7" t="s">
        <v>204</v>
      </c>
      <c r="C16" s="110">
        <v>1905310</v>
      </c>
      <c r="D16" s="110">
        <v>159850</v>
      </c>
      <c r="E16" s="110">
        <v>2065160</v>
      </c>
    </row>
    <row r="17" spans="2:5" x14ac:dyDescent="0.25">
      <c r="B17" s="117" t="s">
        <v>205</v>
      </c>
      <c r="C17" s="118">
        <v>2265950</v>
      </c>
      <c r="D17" s="118">
        <v>159850</v>
      </c>
      <c r="E17" s="118">
        <v>2425800</v>
      </c>
    </row>
    <row r="18" spans="2:5" x14ac:dyDescent="0.25">
      <c r="B18" s="74" t="s">
        <v>149</v>
      </c>
      <c r="C18" s="119">
        <v>5993050</v>
      </c>
      <c r="D18" s="119">
        <v>485460</v>
      </c>
      <c r="E18" s="119">
        <v>6478510</v>
      </c>
    </row>
    <row r="19" spans="2:5" x14ac:dyDescent="0.25">
      <c r="B19" s="7" t="s">
        <v>206</v>
      </c>
      <c r="C19" s="110">
        <v>2389970</v>
      </c>
      <c r="D19" s="110">
        <v>159850</v>
      </c>
      <c r="E19" s="110">
        <v>2549820</v>
      </c>
    </row>
    <row r="20" spans="2:5" x14ac:dyDescent="0.25">
      <c r="B20" s="7" t="s">
        <v>207</v>
      </c>
      <c r="C20" s="110">
        <v>3059560</v>
      </c>
      <c r="D20" s="110">
        <v>204510</v>
      </c>
      <c r="E20" s="110">
        <v>3264070</v>
      </c>
    </row>
    <row r="21" spans="2:5" x14ac:dyDescent="0.25">
      <c r="B21" s="117" t="s">
        <v>208</v>
      </c>
      <c r="C21" s="118">
        <v>2558030</v>
      </c>
      <c r="D21" s="118">
        <v>177480</v>
      </c>
      <c r="E21" s="118">
        <v>2735510</v>
      </c>
    </row>
    <row r="22" spans="2:5" x14ac:dyDescent="0.25">
      <c r="B22" s="74" t="s">
        <v>150</v>
      </c>
      <c r="C22" s="119">
        <v>8007560</v>
      </c>
      <c r="D22" s="119">
        <v>541840</v>
      </c>
      <c r="E22" s="119">
        <v>8549400</v>
      </c>
    </row>
    <row r="23" spans="2:5" x14ac:dyDescent="0.25">
      <c r="B23" s="7" t="s">
        <v>209</v>
      </c>
      <c r="C23" s="110">
        <v>2897350</v>
      </c>
      <c r="D23" s="110">
        <v>177480</v>
      </c>
      <c r="E23" s="110">
        <v>3074830</v>
      </c>
    </row>
    <row r="24" spans="2:5" x14ac:dyDescent="0.25">
      <c r="B24" s="7" t="s">
        <v>210</v>
      </c>
      <c r="C24" s="110">
        <v>4388600</v>
      </c>
      <c r="D24" s="110">
        <v>448920</v>
      </c>
      <c r="E24" s="110">
        <v>4837520</v>
      </c>
    </row>
    <row r="25" spans="2:5" x14ac:dyDescent="0.25">
      <c r="B25" s="117" t="s">
        <v>211</v>
      </c>
      <c r="C25" s="118">
        <v>4058590</v>
      </c>
      <c r="D25" s="118">
        <v>348940</v>
      </c>
      <c r="E25" s="118">
        <v>4407530</v>
      </c>
    </row>
    <row r="26" spans="2:5" x14ac:dyDescent="0.25">
      <c r="B26" s="74" t="s">
        <v>151</v>
      </c>
      <c r="C26" s="119">
        <v>11344540</v>
      </c>
      <c r="D26" s="119">
        <v>975340</v>
      </c>
      <c r="E26" s="119">
        <v>12319880</v>
      </c>
    </row>
    <row r="27" spans="2:5" x14ac:dyDescent="0.25">
      <c r="B27" s="7" t="s">
        <v>200</v>
      </c>
      <c r="C27" s="110">
        <v>6200780</v>
      </c>
      <c r="D27" s="110">
        <v>261790</v>
      </c>
      <c r="E27" s="110">
        <v>6462570</v>
      </c>
    </row>
    <row r="28" spans="2:5" x14ac:dyDescent="0.25">
      <c r="B28" s="7" t="s">
        <v>201</v>
      </c>
      <c r="C28" s="110">
        <v>4022280</v>
      </c>
      <c r="D28" s="110">
        <v>261790</v>
      </c>
      <c r="E28" s="110">
        <v>4284070</v>
      </c>
    </row>
    <row r="29" spans="2:5" x14ac:dyDescent="0.25">
      <c r="B29" s="117" t="s">
        <v>202</v>
      </c>
      <c r="C29" s="118">
        <v>3714710</v>
      </c>
      <c r="D29" s="118">
        <v>258110</v>
      </c>
      <c r="E29" s="118">
        <v>3972820</v>
      </c>
    </row>
    <row r="30" spans="2:5" x14ac:dyDescent="0.25">
      <c r="B30" s="74" t="s">
        <v>148</v>
      </c>
      <c r="C30" s="119">
        <v>13937770</v>
      </c>
      <c r="D30" s="119">
        <v>781690</v>
      </c>
      <c r="E30" s="119">
        <v>14719460</v>
      </c>
    </row>
  </sheetData>
  <hyperlinks>
    <hyperlink ref="G1" location="'Nbr. d''enfants par retr.'!A1" display="Variable suivante"/>
    <hyperlink ref="G2" location="'Rente surv. mens. (actif déc.)'!A1" display="Variable précédente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6"/>
  <sheetViews>
    <sheetView showGridLines="0" workbookViewId="0">
      <selection activeCell="G1" sqref="G1"/>
    </sheetView>
  </sheetViews>
  <sheetFormatPr baseColWidth="10" defaultRowHeight="15.75" x14ac:dyDescent="0.25"/>
  <cols>
    <col min="1" max="2" width="11" style="14"/>
    <col min="3" max="3" width="15.375" style="14" bestFit="1" customWidth="1"/>
    <col min="4" max="4" width="12.125" style="14" bestFit="1" customWidth="1"/>
    <col min="5" max="5" width="17.75" style="14" bestFit="1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G1" s="207" t="s">
        <v>428</v>
      </c>
    </row>
    <row r="2" spans="2:7" ht="18.75" x14ac:dyDescent="0.3">
      <c r="B2" s="13" t="s">
        <v>30</v>
      </c>
    </row>
    <row r="4" spans="2:7" x14ac:dyDescent="0.25">
      <c r="B4" s="74" t="s">
        <v>212</v>
      </c>
      <c r="C4" s="93" t="s">
        <v>179</v>
      </c>
      <c r="D4" s="93" t="s">
        <v>214</v>
      </c>
      <c r="E4" s="93" t="s">
        <v>215</v>
      </c>
    </row>
    <row r="5" spans="2:7" x14ac:dyDescent="0.25">
      <c r="B5" s="7" t="s">
        <v>134</v>
      </c>
      <c r="C5" s="8">
        <v>81</v>
      </c>
      <c r="D5" s="8">
        <v>538</v>
      </c>
      <c r="E5" s="10">
        <v>7</v>
      </c>
    </row>
    <row r="6" spans="2:7" x14ac:dyDescent="0.25">
      <c r="B6" s="7" t="s">
        <v>135</v>
      </c>
      <c r="C6" s="8">
        <v>4</v>
      </c>
      <c r="D6" s="8">
        <v>37</v>
      </c>
      <c r="E6" s="10">
        <v>9</v>
      </c>
    </row>
    <row r="7" spans="2:7" x14ac:dyDescent="0.25">
      <c r="B7" s="7" t="s">
        <v>136</v>
      </c>
      <c r="C7" s="8">
        <v>143</v>
      </c>
      <c r="D7" s="8">
        <v>1055</v>
      </c>
      <c r="E7" s="10">
        <v>7</v>
      </c>
    </row>
    <row r="8" spans="2:7" x14ac:dyDescent="0.25">
      <c r="B8" s="7" t="s">
        <v>137</v>
      </c>
      <c r="C8" s="8">
        <v>152</v>
      </c>
      <c r="D8" s="8">
        <v>1038</v>
      </c>
      <c r="E8" s="10">
        <v>7</v>
      </c>
    </row>
    <row r="9" spans="2:7" x14ac:dyDescent="0.25">
      <c r="B9" s="7" t="s">
        <v>138</v>
      </c>
      <c r="C9" s="8">
        <v>190</v>
      </c>
      <c r="D9" s="8">
        <v>1232</v>
      </c>
      <c r="E9" s="10">
        <v>6</v>
      </c>
    </row>
    <row r="10" spans="2:7" x14ac:dyDescent="0.25">
      <c r="B10" s="7" t="s">
        <v>139</v>
      </c>
      <c r="C10" s="8">
        <v>114</v>
      </c>
      <c r="D10" s="8">
        <v>731</v>
      </c>
      <c r="E10" s="10">
        <v>6</v>
      </c>
    </row>
    <row r="11" spans="2:7" x14ac:dyDescent="0.25">
      <c r="B11" s="7" t="s">
        <v>140</v>
      </c>
      <c r="C11" s="8">
        <v>38</v>
      </c>
      <c r="D11" s="8">
        <v>257</v>
      </c>
      <c r="E11" s="10">
        <v>7</v>
      </c>
    </row>
    <row r="12" spans="2:7" x14ac:dyDescent="0.25">
      <c r="B12" s="7" t="s">
        <v>141</v>
      </c>
      <c r="C12" s="8">
        <v>55</v>
      </c>
      <c r="D12" s="8">
        <v>347</v>
      </c>
      <c r="E12" s="10">
        <v>6</v>
      </c>
    </row>
    <row r="13" spans="2:7" x14ac:dyDescent="0.25">
      <c r="B13" s="7" t="s">
        <v>142</v>
      </c>
      <c r="C13" s="8">
        <v>24</v>
      </c>
      <c r="D13" s="8">
        <v>156</v>
      </c>
      <c r="E13" s="10">
        <v>7</v>
      </c>
    </row>
    <row r="14" spans="2:7" x14ac:dyDescent="0.25">
      <c r="B14" s="7" t="s">
        <v>143</v>
      </c>
      <c r="C14" s="8">
        <v>8</v>
      </c>
      <c r="D14" s="8">
        <v>44</v>
      </c>
      <c r="E14" s="10">
        <v>6</v>
      </c>
    </row>
    <row r="15" spans="2:7" x14ac:dyDescent="0.25">
      <c r="B15" s="25" t="s">
        <v>144</v>
      </c>
      <c r="C15" s="35">
        <v>5</v>
      </c>
      <c r="D15" s="35">
        <v>31</v>
      </c>
      <c r="E15" s="36">
        <v>6</v>
      </c>
    </row>
    <row r="16" spans="2:7" x14ac:dyDescent="0.25">
      <c r="B16" s="74" t="s">
        <v>73</v>
      </c>
      <c r="C16" s="93">
        <v>814</v>
      </c>
      <c r="D16" s="93">
        <v>5468</v>
      </c>
      <c r="E16" s="94">
        <v>7</v>
      </c>
    </row>
  </sheetData>
  <hyperlinks>
    <hyperlink ref="G1" location="'Rente surv. mens. total'!A1" display="Variable précédente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5"/>
  <sheetViews>
    <sheetView showGridLines="0" workbookViewId="0"/>
  </sheetViews>
  <sheetFormatPr baseColWidth="10" defaultRowHeight="15.75" x14ac:dyDescent="0.25"/>
  <cols>
    <col min="1" max="1" width="11" style="14"/>
    <col min="2" max="2" width="33.75" style="14" bestFit="1" customWidth="1"/>
    <col min="3" max="4" width="16.25" style="14" bestFit="1" customWidth="1"/>
    <col min="5" max="5" width="16.5" style="14" bestFit="1" customWidth="1"/>
    <col min="6" max="6" width="11" style="14"/>
    <col min="7" max="7" width="16.375" style="14" bestFit="1" customWidth="1"/>
    <col min="8" max="16384" width="11" style="14"/>
  </cols>
  <sheetData>
    <row r="1" spans="1:7" x14ac:dyDescent="0.25">
      <c r="G1" s="206" t="s">
        <v>427</v>
      </c>
    </row>
    <row r="2" spans="1:7" ht="18.75" x14ac:dyDescent="0.3">
      <c r="B2" s="13" t="s">
        <v>423</v>
      </c>
      <c r="G2" s="204"/>
    </row>
    <row r="4" spans="1:7" x14ac:dyDescent="0.25">
      <c r="B4" s="24" t="s">
        <v>216</v>
      </c>
      <c r="C4" s="195">
        <v>43465</v>
      </c>
      <c r="D4" s="195">
        <v>43830</v>
      </c>
      <c r="E4" s="195">
        <v>44196</v>
      </c>
    </row>
    <row r="5" spans="1:7" x14ac:dyDescent="0.25">
      <c r="B5" s="7" t="s">
        <v>217</v>
      </c>
      <c r="C5" s="8">
        <v>18901.90467</v>
      </c>
      <c r="D5" s="8">
        <v>24611.081166</v>
      </c>
      <c r="E5" s="10">
        <v>33310.824403500003</v>
      </c>
    </row>
    <row r="6" spans="1:7" x14ac:dyDescent="0.25">
      <c r="B6" s="7" t="s">
        <v>218</v>
      </c>
      <c r="C6" s="8">
        <v>384.14867800000002</v>
      </c>
      <c r="D6" s="8">
        <v>1837.095329</v>
      </c>
      <c r="E6" s="10">
        <v>7199.5464646999999</v>
      </c>
    </row>
    <row r="7" spans="1:7" x14ac:dyDescent="0.25">
      <c r="B7" s="7" t="s">
        <v>219</v>
      </c>
      <c r="C7" s="8">
        <v>1444.7145599999999</v>
      </c>
      <c r="D7" s="8">
        <v>1524.43526</v>
      </c>
      <c r="E7" s="10">
        <v>1610.113325</v>
      </c>
    </row>
    <row r="8" spans="1:7" x14ac:dyDescent="0.25">
      <c r="B8" s="7" t="s">
        <v>220</v>
      </c>
      <c r="C8" s="8">
        <v>141.66072599999998</v>
      </c>
      <c r="D8" s="8">
        <v>156.02228600000001</v>
      </c>
      <c r="E8" s="10">
        <v>202.66841299999999</v>
      </c>
    </row>
    <row r="9" spans="1:7" x14ac:dyDescent="0.25">
      <c r="B9" s="7" t="s">
        <v>221</v>
      </c>
      <c r="C9" s="8">
        <v>75.772284999999997</v>
      </c>
      <c r="D9" s="8">
        <v>141.41819799999999</v>
      </c>
      <c r="E9" s="10">
        <v>91.633077249999999</v>
      </c>
    </row>
    <row r="10" spans="1:7" x14ac:dyDescent="0.25">
      <c r="B10" s="7" t="s">
        <v>222</v>
      </c>
      <c r="C10" s="8">
        <v>945.54292599999997</v>
      </c>
      <c r="D10" s="8">
        <v>1146.317452</v>
      </c>
      <c r="E10" s="10">
        <v>1584.0024252800001</v>
      </c>
    </row>
    <row r="11" spans="1:7" x14ac:dyDescent="0.25">
      <c r="B11" s="7" t="s">
        <v>223</v>
      </c>
      <c r="C11" s="8">
        <v>630.28754300000003</v>
      </c>
      <c r="D11" s="8">
        <v>752.731313</v>
      </c>
      <c r="E11" s="10">
        <v>1212.529732575</v>
      </c>
    </row>
    <row r="12" spans="1:7" x14ac:dyDescent="0.25">
      <c r="B12" s="7" t="s">
        <v>224</v>
      </c>
      <c r="C12" s="8">
        <v>911.68995299999995</v>
      </c>
      <c r="D12" s="8">
        <v>1245.36553</v>
      </c>
      <c r="E12" s="10">
        <v>1861.5928752939999</v>
      </c>
    </row>
    <row r="13" spans="1:7" x14ac:dyDescent="0.25">
      <c r="B13" s="7" t="s">
        <v>225</v>
      </c>
      <c r="C13" s="8" t="s">
        <v>44</v>
      </c>
      <c r="D13" s="8" t="s">
        <v>44</v>
      </c>
      <c r="E13" s="10" t="s">
        <v>44</v>
      </c>
    </row>
    <row r="14" spans="1:7" x14ac:dyDescent="0.25">
      <c r="B14" s="7" t="s">
        <v>226</v>
      </c>
      <c r="C14" s="8">
        <v>27.608431999999997</v>
      </c>
      <c r="D14" s="8">
        <v>128.400429</v>
      </c>
      <c r="E14" s="10">
        <v>119.3490985</v>
      </c>
    </row>
    <row r="15" spans="1:7" x14ac:dyDescent="0.25">
      <c r="B15" s="25" t="s">
        <v>227</v>
      </c>
      <c r="C15" s="35">
        <v>506.31248399999993</v>
      </c>
      <c r="D15" s="35" t="s">
        <v>44</v>
      </c>
      <c r="E15" s="36" t="s">
        <v>44</v>
      </c>
    </row>
    <row r="16" spans="1:7" x14ac:dyDescent="0.25">
      <c r="A16" s="23"/>
      <c r="B16" s="121" t="s">
        <v>228</v>
      </c>
      <c r="C16" s="190">
        <v>14602.464438999998</v>
      </c>
      <c r="D16" s="190">
        <v>21353.486027000003</v>
      </c>
      <c r="E16" s="191">
        <v>33828.481921300998</v>
      </c>
    </row>
    <row r="17" spans="1:7" x14ac:dyDescent="0.25">
      <c r="B17" s="7" t="s">
        <v>229</v>
      </c>
      <c r="C17" s="8" t="s">
        <v>44</v>
      </c>
      <c r="D17" s="8">
        <v>8.69468</v>
      </c>
      <c r="E17" s="10">
        <v>9.1201650000000001</v>
      </c>
    </row>
    <row r="18" spans="1:7" x14ac:dyDescent="0.25">
      <c r="B18" s="25" t="s">
        <v>230</v>
      </c>
      <c r="C18" s="35">
        <v>182.141221</v>
      </c>
      <c r="D18" s="35">
        <v>261.39507600000002</v>
      </c>
      <c r="E18" s="36">
        <v>496.29124400000001</v>
      </c>
    </row>
    <row r="19" spans="1:7" x14ac:dyDescent="0.25">
      <c r="A19" s="23"/>
      <c r="B19" s="121" t="s">
        <v>231</v>
      </c>
      <c r="C19" s="190">
        <v>14420.323217999998</v>
      </c>
      <c r="D19" s="190">
        <v>21083.396271000001</v>
      </c>
      <c r="E19" s="191">
        <v>33323.070512300998</v>
      </c>
    </row>
    <row r="20" spans="1:7" x14ac:dyDescent="0.25">
      <c r="B20" s="7" t="s">
        <v>232</v>
      </c>
      <c r="C20" s="8" t="s">
        <v>44</v>
      </c>
      <c r="D20" s="8">
        <v>10.619134000000001</v>
      </c>
      <c r="E20" s="10">
        <v>1.4615850000000001</v>
      </c>
    </row>
    <row r="21" spans="1:7" x14ac:dyDescent="0.25">
      <c r="A21" s="23"/>
      <c r="B21" s="7" t="s">
        <v>233</v>
      </c>
      <c r="C21" s="8">
        <v>224.15816999999998</v>
      </c>
      <c r="D21" s="8" t="s">
        <v>44</v>
      </c>
      <c r="E21" s="10" t="s">
        <v>44</v>
      </c>
    </row>
    <row r="22" spans="1:7" x14ac:dyDescent="0.25">
      <c r="B22" s="25" t="s">
        <v>234</v>
      </c>
      <c r="C22" s="35">
        <v>21.570443000000001</v>
      </c>
      <c r="D22" s="35" t="s">
        <v>44</v>
      </c>
      <c r="E22" s="36" t="s">
        <v>44</v>
      </c>
    </row>
    <row r="23" spans="1:7" x14ac:dyDescent="0.25">
      <c r="B23" s="121" t="s">
        <v>231</v>
      </c>
      <c r="C23" s="190">
        <v>14666.051830999999</v>
      </c>
      <c r="D23" s="190">
        <v>21072.777137000005</v>
      </c>
      <c r="E23" s="191">
        <v>33321.608927301</v>
      </c>
    </row>
    <row r="24" spans="1:7" x14ac:dyDescent="0.25">
      <c r="B24" s="41" t="s">
        <v>235</v>
      </c>
      <c r="C24" s="42" t="s">
        <v>44</v>
      </c>
      <c r="D24" s="42" t="s">
        <v>44</v>
      </c>
      <c r="E24" s="192" t="s">
        <v>44</v>
      </c>
      <c r="G24" s="120" t="s">
        <v>41</v>
      </c>
    </row>
    <row r="25" spans="1:7" x14ac:dyDescent="0.25">
      <c r="B25" s="31" t="s">
        <v>236</v>
      </c>
      <c r="C25" s="193">
        <v>14666.051830999999</v>
      </c>
      <c r="D25" s="193">
        <v>21072.777137000005</v>
      </c>
      <c r="E25" s="194">
        <v>33321.608927301</v>
      </c>
    </row>
  </sheetData>
  <hyperlinks>
    <hyperlink ref="G1" location="Bilan!A1" display="Variable suivante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50"/>
  <sheetViews>
    <sheetView showGridLines="0" workbookViewId="0"/>
  </sheetViews>
  <sheetFormatPr baseColWidth="10" defaultRowHeight="15.75" x14ac:dyDescent="0.25"/>
  <cols>
    <col min="1" max="1" width="11" style="14"/>
    <col min="2" max="2" width="44.75" style="14" bestFit="1" customWidth="1"/>
    <col min="3" max="4" width="11.125" style="14" bestFit="1" customWidth="1"/>
    <col min="5" max="5" width="11.25" style="14" bestFit="1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370</v>
      </c>
      <c r="G2" s="207" t="s">
        <v>428</v>
      </c>
    </row>
    <row r="4" spans="2:7" x14ac:dyDescent="0.25">
      <c r="B4" s="74" t="s">
        <v>237</v>
      </c>
      <c r="C4" s="128">
        <v>43465</v>
      </c>
      <c r="D4" s="128">
        <v>43830</v>
      </c>
      <c r="E4" s="128">
        <v>44196</v>
      </c>
    </row>
    <row r="5" spans="2:7" x14ac:dyDescent="0.25">
      <c r="B5" s="66" t="s">
        <v>238</v>
      </c>
      <c r="C5" s="65"/>
      <c r="D5" s="65"/>
      <c r="E5" s="92"/>
    </row>
    <row r="6" spans="2:7" x14ac:dyDescent="0.25">
      <c r="B6" s="66" t="s">
        <v>239</v>
      </c>
      <c r="C6" s="65"/>
      <c r="D6" s="65"/>
      <c r="E6" s="92"/>
    </row>
    <row r="7" spans="2:7" x14ac:dyDescent="0.25">
      <c r="B7" s="7" t="s">
        <v>240</v>
      </c>
      <c r="C7" s="8">
        <v>60.5</v>
      </c>
      <c r="D7" s="8">
        <v>225.3</v>
      </c>
      <c r="E7" s="10">
        <v>186.5</v>
      </c>
    </row>
    <row r="8" spans="2:7" x14ac:dyDescent="0.25">
      <c r="B8" s="7" t="s">
        <v>241</v>
      </c>
      <c r="C8" s="8">
        <v>149.80000000000001</v>
      </c>
      <c r="D8" s="8">
        <v>270.39999999999998</v>
      </c>
      <c r="E8" s="10">
        <v>179.6</v>
      </c>
    </row>
    <row r="9" spans="2:7" x14ac:dyDescent="0.25">
      <c r="B9" s="7" t="s">
        <v>242</v>
      </c>
      <c r="C9" s="8">
        <v>210.4</v>
      </c>
      <c r="D9" s="8">
        <v>495.7</v>
      </c>
      <c r="E9" s="10">
        <v>366.1</v>
      </c>
    </row>
    <row r="10" spans="2:7" x14ac:dyDescent="0.25">
      <c r="B10" s="7" t="s">
        <v>243</v>
      </c>
      <c r="C10" s="8"/>
      <c r="D10" s="8"/>
      <c r="E10" s="10"/>
    </row>
    <row r="11" spans="2:7" x14ac:dyDescent="0.25">
      <c r="B11" s="7" t="s">
        <v>244</v>
      </c>
      <c r="C11" s="8">
        <v>232.5</v>
      </c>
      <c r="D11" s="8">
        <v>647.5</v>
      </c>
      <c r="E11" s="10">
        <v>730.1</v>
      </c>
    </row>
    <row r="12" spans="2:7" x14ac:dyDescent="0.25">
      <c r="B12" s="7" t="s">
        <v>245</v>
      </c>
      <c r="C12" s="8">
        <v>143.9</v>
      </c>
      <c r="D12" s="8">
        <v>74.8</v>
      </c>
      <c r="E12" s="10">
        <v>75.5</v>
      </c>
    </row>
    <row r="13" spans="2:7" x14ac:dyDescent="0.25">
      <c r="B13" s="7" t="s">
        <v>247</v>
      </c>
      <c r="C13" s="8">
        <v>376.3</v>
      </c>
      <c r="D13" s="8">
        <v>722.3</v>
      </c>
      <c r="E13" s="10">
        <v>805.6</v>
      </c>
    </row>
    <row r="14" spans="2:7" x14ac:dyDescent="0.25">
      <c r="B14" s="7" t="s">
        <v>248</v>
      </c>
      <c r="C14" s="8"/>
      <c r="D14" s="8"/>
      <c r="E14" s="10"/>
    </row>
    <row r="15" spans="2:7" x14ac:dyDescent="0.25">
      <c r="B15" s="7" t="s">
        <v>249</v>
      </c>
      <c r="C15" s="8">
        <v>15906.8</v>
      </c>
      <c r="D15" s="8">
        <v>35475.9</v>
      </c>
      <c r="E15" s="10">
        <v>64269.2</v>
      </c>
    </row>
    <row r="16" spans="2:7" x14ac:dyDescent="0.25">
      <c r="B16" s="91" t="s">
        <v>250</v>
      </c>
      <c r="C16" s="89">
        <v>15906.8</v>
      </c>
      <c r="D16" s="89">
        <v>35475.9</v>
      </c>
      <c r="E16" s="85">
        <v>64269.2</v>
      </c>
    </row>
    <row r="17" spans="2:5" x14ac:dyDescent="0.25">
      <c r="B17" s="66" t="s">
        <v>251</v>
      </c>
      <c r="C17" s="71">
        <v>16493.5</v>
      </c>
      <c r="D17" s="71">
        <v>36693.9</v>
      </c>
      <c r="E17" s="86">
        <v>65440.9</v>
      </c>
    </row>
    <row r="18" spans="2:5" x14ac:dyDescent="0.25">
      <c r="B18" s="66" t="s">
        <v>252</v>
      </c>
      <c r="C18" s="65"/>
      <c r="D18" s="65"/>
      <c r="E18" s="92"/>
    </row>
    <row r="19" spans="2:5" x14ac:dyDescent="0.25">
      <c r="B19" s="7" t="s">
        <v>253</v>
      </c>
      <c r="C19" s="8"/>
      <c r="D19" s="8"/>
      <c r="E19" s="10"/>
    </row>
    <row r="20" spans="2:5" x14ac:dyDescent="0.25">
      <c r="B20" s="7" t="s">
        <v>254</v>
      </c>
      <c r="C20" s="8" t="s">
        <v>246</v>
      </c>
      <c r="D20" s="8" t="s">
        <v>246</v>
      </c>
      <c r="E20" s="10">
        <v>2770.1</v>
      </c>
    </row>
    <row r="21" spans="2:5" x14ac:dyDescent="0.25">
      <c r="B21" s="7" t="s">
        <v>255</v>
      </c>
      <c r="C21" s="8" t="s">
        <v>246</v>
      </c>
      <c r="D21" s="8">
        <v>104.2</v>
      </c>
      <c r="E21" s="10">
        <v>174.1</v>
      </c>
    </row>
    <row r="22" spans="2:5" x14ac:dyDescent="0.25">
      <c r="B22" s="7" t="s">
        <v>256</v>
      </c>
      <c r="C22" s="8">
        <v>81.5</v>
      </c>
      <c r="D22" s="8">
        <v>173.4</v>
      </c>
      <c r="E22" s="10">
        <v>251.2</v>
      </c>
    </row>
    <row r="23" spans="2:5" x14ac:dyDescent="0.25">
      <c r="B23" s="7" t="s">
        <v>257</v>
      </c>
      <c r="C23" s="8">
        <v>3174.1</v>
      </c>
      <c r="D23" s="8">
        <v>3174.1</v>
      </c>
      <c r="E23" s="10">
        <v>2380.6</v>
      </c>
    </row>
    <row r="24" spans="2:5" x14ac:dyDescent="0.25">
      <c r="B24" s="91" t="s">
        <v>258</v>
      </c>
      <c r="C24" s="89">
        <v>3255.6</v>
      </c>
      <c r="D24" s="89">
        <v>3451.7</v>
      </c>
      <c r="E24" s="85">
        <v>5576</v>
      </c>
    </row>
    <row r="25" spans="2:5" x14ac:dyDescent="0.25">
      <c r="B25" s="66" t="s">
        <v>259</v>
      </c>
      <c r="C25" s="71">
        <v>3255.6</v>
      </c>
      <c r="D25" s="71">
        <v>3451.7</v>
      </c>
      <c r="E25" s="86">
        <v>5576</v>
      </c>
    </row>
    <row r="26" spans="2:5" x14ac:dyDescent="0.25">
      <c r="B26" s="66" t="s">
        <v>260</v>
      </c>
      <c r="C26" s="65"/>
      <c r="D26" s="65"/>
      <c r="E26" s="92"/>
    </row>
    <row r="27" spans="2:5" x14ac:dyDescent="0.25">
      <c r="B27" s="122" t="s">
        <v>261</v>
      </c>
      <c r="C27" s="123">
        <v>810.7</v>
      </c>
      <c r="D27" s="123">
        <v>2236.6999999999998</v>
      </c>
      <c r="E27" s="125">
        <v>7566.9</v>
      </c>
    </row>
    <row r="28" spans="2:5" x14ac:dyDescent="0.25">
      <c r="B28" s="66" t="s">
        <v>262</v>
      </c>
      <c r="C28" s="71">
        <v>810.7</v>
      </c>
      <c r="D28" s="71">
        <v>2236.6999999999998</v>
      </c>
      <c r="E28" s="86">
        <v>7566.9</v>
      </c>
    </row>
    <row r="29" spans="2:5" x14ac:dyDescent="0.25">
      <c r="B29" s="66" t="s">
        <v>263</v>
      </c>
      <c r="C29" s="71">
        <v>20559.8</v>
      </c>
      <c r="D29" s="71">
        <v>42382.3</v>
      </c>
      <c r="E29" s="86">
        <v>78583.8</v>
      </c>
    </row>
    <row r="30" spans="2:5" x14ac:dyDescent="0.25">
      <c r="B30" s="66" t="s">
        <v>264</v>
      </c>
      <c r="C30" s="124">
        <v>43465</v>
      </c>
      <c r="D30" s="124">
        <v>43830</v>
      </c>
      <c r="E30" s="126">
        <v>44196</v>
      </c>
    </row>
    <row r="31" spans="2:5" x14ac:dyDescent="0.25">
      <c r="B31" s="7" t="s">
        <v>265</v>
      </c>
      <c r="C31" s="8"/>
      <c r="D31" s="8"/>
      <c r="E31" s="10"/>
    </row>
    <row r="32" spans="2:5" x14ac:dyDescent="0.25">
      <c r="B32" s="7" t="s">
        <v>266</v>
      </c>
      <c r="C32" s="8">
        <v>1500</v>
      </c>
      <c r="D32" s="8">
        <v>1500</v>
      </c>
      <c r="E32" s="10">
        <v>1500</v>
      </c>
    </row>
    <row r="33" spans="2:5" x14ac:dyDescent="0.25">
      <c r="B33" s="7" t="s">
        <v>267</v>
      </c>
      <c r="C33" s="8">
        <v>14666.1</v>
      </c>
      <c r="D33" s="8">
        <v>21072.799999999999</v>
      </c>
      <c r="E33" s="10">
        <v>33321.599999999999</v>
      </c>
    </row>
    <row r="34" spans="2:5" x14ac:dyDescent="0.25">
      <c r="B34" s="7" t="s">
        <v>268</v>
      </c>
      <c r="C34" s="8">
        <v>126.9</v>
      </c>
      <c r="D34" s="8">
        <v>14793</v>
      </c>
      <c r="E34" s="10">
        <v>35865.699999999997</v>
      </c>
    </row>
    <row r="35" spans="2:5" x14ac:dyDescent="0.25">
      <c r="B35" s="7" t="s">
        <v>269</v>
      </c>
      <c r="C35" s="8">
        <v>314.2</v>
      </c>
      <c r="D35" s="8">
        <v>252.9</v>
      </c>
      <c r="E35" s="10">
        <v>184.6</v>
      </c>
    </row>
    <row r="36" spans="2:5" x14ac:dyDescent="0.25">
      <c r="B36" s="91" t="s">
        <v>270</v>
      </c>
      <c r="C36" s="89">
        <v>63.2</v>
      </c>
      <c r="D36" s="89">
        <v>63.2</v>
      </c>
      <c r="E36" s="85">
        <v>63.2</v>
      </c>
    </row>
    <row r="37" spans="2:5" x14ac:dyDescent="0.25">
      <c r="B37" s="66" t="s">
        <v>271</v>
      </c>
      <c r="C37" s="71">
        <v>16670</v>
      </c>
      <c r="D37" s="127">
        <v>37682</v>
      </c>
      <c r="E37" s="86">
        <v>70935</v>
      </c>
    </row>
    <row r="38" spans="2:5" x14ac:dyDescent="0.25">
      <c r="B38" s="66" t="s">
        <v>272</v>
      </c>
      <c r="C38" s="65"/>
      <c r="D38" s="76"/>
      <c r="E38" s="92"/>
    </row>
    <row r="39" spans="2:5" x14ac:dyDescent="0.25">
      <c r="B39" s="7" t="s">
        <v>273</v>
      </c>
      <c r="C39" s="8" t="s">
        <v>246</v>
      </c>
      <c r="D39" s="8" t="s">
        <v>246</v>
      </c>
      <c r="E39" s="10" t="s">
        <v>246</v>
      </c>
    </row>
    <row r="40" spans="2:5" x14ac:dyDescent="0.25">
      <c r="B40" s="91" t="s">
        <v>274</v>
      </c>
      <c r="C40" s="89">
        <v>506.3</v>
      </c>
      <c r="D40" s="89">
        <v>506.3</v>
      </c>
      <c r="E40" s="85">
        <v>506.3</v>
      </c>
    </row>
    <row r="41" spans="2:5" x14ac:dyDescent="0.25">
      <c r="B41" s="66" t="s">
        <v>275</v>
      </c>
      <c r="C41" s="71">
        <v>506.3</v>
      </c>
      <c r="D41" s="127">
        <v>506.3</v>
      </c>
      <c r="E41" s="86">
        <v>506.3</v>
      </c>
    </row>
    <row r="42" spans="2:5" x14ac:dyDescent="0.25">
      <c r="B42" s="66" t="s">
        <v>276</v>
      </c>
      <c r="C42" s="65"/>
      <c r="D42" s="76"/>
      <c r="E42" s="92"/>
    </row>
    <row r="43" spans="2:5" x14ac:dyDescent="0.25">
      <c r="B43" s="7" t="s">
        <v>277</v>
      </c>
      <c r="C43" s="8">
        <v>51.6</v>
      </c>
      <c r="D43" s="8">
        <v>47.2</v>
      </c>
      <c r="E43" s="10">
        <v>16.899999999999999</v>
      </c>
    </row>
    <row r="44" spans="2:5" x14ac:dyDescent="0.25">
      <c r="B44" s="7" t="s">
        <v>278</v>
      </c>
      <c r="C44" s="8" t="s">
        <v>246</v>
      </c>
      <c r="D44" s="8">
        <v>11.7</v>
      </c>
      <c r="E44" s="10">
        <v>8.4</v>
      </c>
    </row>
    <row r="45" spans="2:5" x14ac:dyDescent="0.25">
      <c r="B45" s="7" t="s">
        <v>279</v>
      </c>
      <c r="C45" s="8" t="s">
        <v>246</v>
      </c>
      <c r="D45" s="8" t="s">
        <v>246</v>
      </c>
      <c r="E45" s="10" t="s">
        <v>246</v>
      </c>
    </row>
    <row r="46" spans="2:5" x14ac:dyDescent="0.25">
      <c r="B46" s="7" t="s">
        <v>280</v>
      </c>
      <c r="C46" s="8">
        <v>10.9</v>
      </c>
      <c r="D46" s="8">
        <v>36.799999999999997</v>
      </c>
      <c r="E46" s="10">
        <v>198.5</v>
      </c>
    </row>
    <row r="47" spans="2:5" x14ac:dyDescent="0.25">
      <c r="B47" s="7" t="s">
        <v>281</v>
      </c>
      <c r="C47" s="8">
        <v>3174.1</v>
      </c>
      <c r="D47" s="8">
        <v>3174.1</v>
      </c>
      <c r="E47" s="10">
        <v>2380.6</v>
      </c>
    </row>
    <row r="48" spans="2:5" x14ac:dyDescent="0.25">
      <c r="B48" s="91" t="s">
        <v>282</v>
      </c>
      <c r="C48" s="89">
        <v>146.5</v>
      </c>
      <c r="D48" s="89">
        <v>924.4</v>
      </c>
      <c r="E48" s="85">
        <v>4537.8999999999996</v>
      </c>
    </row>
    <row r="49" spans="2:5" x14ac:dyDescent="0.25">
      <c r="B49" s="66" t="s">
        <v>283</v>
      </c>
      <c r="C49" s="71">
        <v>3383.1</v>
      </c>
      <c r="D49" s="127">
        <v>4194.2</v>
      </c>
      <c r="E49" s="86">
        <v>7142.3</v>
      </c>
    </row>
    <row r="50" spans="2:5" x14ac:dyDescent="0.25">
      <c r="B50" s="66" t="s">
        <v>284</v>
      </c>
      <c r="C50" s="71">
        <v>20559.8</v>
      </c>
      <c r="D50" s="127">
        <v>42382.3</v>
      </c>
      <c r="E50" s="86">
        <v>78583.8</v>
      </c>
    </row>
  </sheetData>
  <hyperlinks>
    <hyperlink ref="G1" location="'Indicateurs de performance'!A1" display="Variable suivante"/>
    <hyperlink ref="G2" location="'Compte de résultats'!A1" display="Variable précédente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14"/>
  <sheetViews>
    <sheetView showGridLines="0" workbookViewId="0"/>
  </sheetViews>
  <sheetFormatPr baseColWidth="10" defaultRowHeight="15.75" x14ac:dyDescent="0.25"/>
  <cols>
    <col min="1" max="1" width="11" style="14"/>
    <col min="2" max="2" width="58.75" style="14" bestFit="1" customWidth="1"/>
    <col min="3" max="3" width="21.625" style="14" bestFit="1" customWidth="1"/>
    <col min="4" max="7" width="11" style="14"/>
    <col min="8" max="8" width="19" style="14" bestFit="1" customWidth="1"/>
    <col min="9" max="16384" width="11" style="14"/>
  </cols>
  <sheetData>
    <row r="1" spans="2:8" x14ac:dyDescent="0.25">
      <c r="H1" s="206" t="s">
        <v>427</v>
      </c>
    </row>
    <row r="2" spans="2:8" ht="18.75" x14ac:dyDescent="0.3">
      <c r="B2" s="13" t="s">
        <v>31</v>
      </c>
      <c r="H2" s="207" t="s">
        <v>428</v>
      </c>
    </row>
    <row r="4" spans="2:8" x14ac:dyDescent="0.25">
      <c r="B4" s="24" t="s">
        <v>285</v>
      </c>
      <c r="C4" s="29" t="s">
        <v>286</v>
      </c>
      <c r="D4" s="15">
        <v>2018</v>
      </c>
      <c r="E4" s="15">
        <v>2019</v>
      </c>
      <c r="F4" s="15">
        <v>2020</v>
      </c>
    </row>
    <row r="5" spans="2:8" x14ac:dyDescent="0.25">
      <c r="B5" s="7" t="s">
        <v>287</v>
      </c>
      <c r="C5" s="7" t="s">
        <v>288</v>
      </c>
      <c r="D5" s="12">
        <v>0.14899999999999999</v>
      </c>
      <c r="E5" s="12">
        <v>0.14599999999999999</v>
      </c>
      <c r="F5" s="129">
        <v>0.13800000000000001</v>
      </c>
    </row>
    <row r="6" spans="2:8" x14ac:dyDescent="0.25">
      <c r="B6" s="7" t="s">
        <v>289</v>
      </c>
      <c r="C6" s="7" t="s">
        <v>290</v>
      </c>
      <c r="D6" s="12">
        <v>0.499</v>
      </c>
      <c r="E6" s="12">
        <v>0.34799999999999998</v>
      </c>
      <c r="F6" s="129">
        <v>0.33400000000000002</v>
      </c>
    </row>
    <row r="7" spans="2:8" x14ac:dyDescent="0.25">
      <c r="B7" s="7" t="s">
        <v>291</v>
      </c>
      <c r="C7" s="7" t="s">
        <v>292</v>
      </c>
      <c r="D7" s="12">
        <v>0.77600000000000002</v>
      </c>
      <c r="E7" s="12">
        <v>0.85599999999999998</v>
      </c>
      <c r="F7" s="130">
        <v>1</v>
      </c>
    </row>
    <row r="8" spans="2:8" x14ac:dyDescent="0.25">
      <c r="B8" s="7" t="s">
        <v>293</v>
      </c>
      <c r="C8" s="7" t="s">
        <v>294</v>
      </c>
      <c r="D8" s="8">
        <v>8</v>
      </c>
      <c r="E8" s="8">
        <v>6.8</v>
      </c>
      <c r="F8" s="10">
        <v>38.4</v>
      </c>
    </row>
    <row r="9" spans="2:8" x14ac:dyDescent="0.25">
      <c r="B9" s="25" t="s">
        <v>295</v>
      </c>
      <c r="C9" s="26" t="s">
        <v>296</v>
      </c>
      <c r="D9" s="58">
        <v>5.6269999999999998</v>
      </c>
      <c r="E9" s="58">
        <v>5.1840000000000002</v>
      </c>
      <c r="F9" s="131">
        <v>5.6360000000000001</v>
      </c>
    </row>
    <row r="14" spans="2:8" x14ac:dyDescent="0.25">
      <c r="C14" s="14" t="s">
        <v>41</v>
      </c>
    </row>
  </sheetData>
  <hyperlinks>
    <hyperlink ref="H1" location="Revenus!A1" display="Variable suivante"/>
    <hyperlink ref="H2" location="Bilan!A1" display="Variable précédente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9"/>
  <sheetViews>
    <sheetView showGridLines="0" workbookViewId="0"/>
  </sheetViews>
  <sheetFormatPr baseColWidth="10" defaultRowHeight="15.75" x14ac:dyDescent="0.25"/>
  <cols>
    <col min="1" max="1" width="11" style="14"/>
    <col min="2" max="2" width="32.625" style="14" bestFit="1" customWidth="1"/>
    <col min="3" max="3" width="17.125" style="14" customWidth="1"/>
    <col min="4" max="4" width="17.375" style="14" customWidth="1"/>
    <col min="5" max="5" width="16.125" style="14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371</v>
      </c>
      <c r="G2" s="207" t="s">
        <v>428</v>
      </c>
    </row>
    <row r="4" spans="2:7" x14ac:dyDescent="0.25">
      <c r="B4" s="24" t="s">
        <v>164</v>
      </c>
      <c r="C4" s="15">
        <v>2018</v>
      </c>
      <c r="D4" s="15">
        <v>2019</v>
      </c>
      <c r="E4" s="15">
        <v>2020</v>
      </c>
    </row>
    <row r="5" spans="2:7" x14ac:dyDescent="0.25">
      <c r="B5" s="7" t="s">
        <v>217</v>
      </c>
      <c r="C5" s="8">
        <v>18901904670</v>
      </c>
      <c r="D5" s="8">
        <v>24611081166</v>
      </c>
      <c r="E5" s="173">
        <v>33310824404</v>
      </c>
    </row>
    <row r="6" spans="2:7" x14ac:dyDescent="0.25">
      <c r="B6" s="25" t="s">
        <v>218</v>
      </c>
      <c r="C6" s="35">
        <v>384148678</v>
      </c>
      <c r="D6" s="35">
        <v>1837095329</v>
      </c>
      <c r="E6" s="198">
        <v>7199546465</v>
      </c>
    </row>
    <row r="7" spans="2:7" x14ac:dyDescent="0.25">
      <c r="B7" s="31" t="s">
        <v>297</v>
      </c>
      <c r="C7" s="37">
        <v>19286053348</v>
      </c>
      <c r="D7" s="37">
        <v>26448176495</v>
      </c>
      <c r="E7" s="174">
        <v>40510370868</v>
      </c>
    </row>
    <row r="8" spans="2:7" x14ac:dyDescent="0.25">
      <c r="B8" s="31" t="s">
        <v>43</v>
      </c>
      <c r="C8" s="37">
        <v>17698991407</v>
      </c>
      <c r="D8" s="132">
        <v>7162123147</v>
      </c>
      <c r="E8" s="174">
        <v>14062194373</v>
      </c>
    </row>
    <row r="9" spans="2:7" x14ac:dyDescent="0.25">
      <c r="B9" s="31" t="s">
        <v>298</v>
      </c>
      <c r="C9" s="133">
        <v>11.151999999999999</v>
      </c>
      <c r="D9" s="134">
        <v>0.371</v>
      </c>
      <c r="E9" s="199">
        <v>0.53200000000000003</v>
      </c>
    </row>
  </sheetData>
  <hyperlinks>
    <hyperlink ref="G1" location="Charges!A1" display="Variable suivante"/>
    <hyperlink ref="G2" location="'Indicateurs de performance'!A1" display="Variable précédente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9"/>
  <sheetViews>
    <sheetView showGridLines="0" workbookViewId="0"/>
  </sheetViews>
  <sheetFormatPr baseColWidth="10" defaultRowHeight="15.75" x14ac:dyDescent="0.25"/>
  <cols>
    <col min="1" max="1" width="11" style="14"/>
    <col min="2" max="2" width="32" style="14" bestFit="1" customWidth="1"/>
    <col min="3" max="3" width="16.125" style="14" customWidth="1"/>
    <col min="4" max="4" width="16.5" style="14" customWidth="1"/>
    <col min="5" max="5" width="16.125" style="14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372</v>
      </c>
      <c r="G2" s="207" t="s">
        <v>428</v>
      </c>
    </row>
    <row r="4" spans="2:7" x14ac:dyDescent="0.25">
      <c r="B4" s="24" t="s">
        <v>164</v>
      </c>
      <c r="C4" s="15">
        <v>2018</v>
      </c>
      <c r="D4" s="15">
        <v>2019</v>
      </c>
      <c r="E4" s="15">
        <v>2020</v>
      </c>
    </row>
    <row r="5" spans="2:7" x14ac:dyDescent="0.25">
      <c r="B5" s="7" t="s">
        <v>219</v>
      </c>
      <c r="C5" s="8">
        <v>1444714560</v>
      </c>
      <c r="D5" s="8">
        <v>1524435260</v>
      </c>
      <c r="E5" s="173">
        <v>1610113325</v>
      </c>
    </row>
    <row r="6" spans="2:7" x14ac:dyDescent="0.25">
      <c r="B6" s="25" t="s">
        <v>299</v>
      </c>
      <c r="C6" s="35">
        <v>3238874349</v>
      </c>
      <c r="D6" s="35">
        <v>3570255208</v>
      </c>
      <c r="E6" s="198">
        <v>5071775622</v>
      </c>
    </row>
    <row r="7" spans="2:7" x14ac:dyDescent="0.25">
      <c r="B7" s="31" t="s">
        <v>300</v>
      </c>
      <c r="C7" s="37">
        <v>4683588909</v>
      </c>
      <c r="D7" s="132">
        <v>5094690468</v>
      </c>
      <c r="E7" s="174">
        <v>6681888947</v>
      </c>
    </row>
    <row r="8" spans="2:7" x14ac:dyDescent="0.25">
      <c r="B8" s="31" t="s">
        <v>43</v>
      </c>
      <c r="C8" s="37">
        <v>3278728796</v>
      </c>
      <c r="D8" s="132">
        <v>411101559</v>
      </c>
      <c r="E8" s="174">
        <v>1587198479</v>
      </c>
    </row>
    <row r="9" spans="2:7" x14ac:dyDescent="0.25">
      <c r="B9" s="31" t="s">
        <v>298</v>
      </c>
      <c r="C9" s="133">
        <v>2.3340000000000001</v>
      </c>
      <c r="D9" s="134">
        <v>8.7999999999999995E-2</v>
      </c>
      <c r="E9" s="199">
        <v>0.312</v>
      </c>
    </row>
  </sheetData>
  <hyperlinks>
    <hyperlink ref="G1" location="'Résulat net après impôt'!A1" display="Variable suivante"/>
    <hyperlink ref="G2" location="Revenus!A1" display="Variable précédente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7"/>
  <sheetViews>
    <sheetView showGridLines="0" workbookViewId="0"/>
  </sheetViews>
  <sheetFormatPr baseColWidth="10" defaultRowHeight="15.75" x14ac:dyDescent="0.25"/>
  <cols>
    <col min="1" max="1" width="11" style="14"/>
    <col min="2" max="2" width="20" style="14" customWidth="1"/>
    <col min="3" max="3" width="16.5" style="14" customWidth="1"/>
    <col min="4" max="4" width="15.75" style="14" customWidth="1"/>
    <col min="5" max="5" width="16.125" style="14" customWidth="1"/>
    <col min="6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373</v>
      </c>
      <c r="G2" s="207" t="s">
        <v>428</v>
      </c>
    </row>
    <row r="4" spans="2:7" x14ac:dyDescent="0.25">
      <c r="B4" s="24" t="s">
        <v>164</v>
      </c>
      <c r="C4" s="15">
        <v>2018</v>
      </c>
      <c r="D4" s="15">
        <v>2019</v>
      </c>
      <c r="E4" s="15">
        <v>2020</v>
      </c>
    </row>
    <row r="5" spans="2:7" x14ac:dyDescent="0.25">
      <c r="B5" s="31" t="s">
        <v>73</v>
      </c>
      <c r="C5" s="37">
        <v>14666051831</v>
      </c>
      <c r="D5" s="132">
        <v>21072777137</v>
      </c>
      <c r="E5" s="174">
        <v>33321608927</v>
      </c>
    </row>
    <row r="6" spans="2:7" x14ac:dyDescent="0.25">
      <c r="B6" s="31" t="s">
        <v>43</v>
      </c>
      <c r="C6" s="37">
        <v>14539152316</v>
      </c>
      <c r="D6" s="132">
        <v>6406725306</v>
      </c>
      <c r="E6" s="174">
        <v>12248831790</v>
      </c>
    </row>
    <row r="7" spans="2:7" x14ac:dyDescent="0.25">
      <c r="B7" s="31" t="s">
        <v>298</v>
      </c>
      <c r="C7" s="133">
        <v>114.572</v>
      </c>
      <c r="D7" s="134">
        <v>0.437</v>
      </c>
      <c r="E7" s="199">
        <v>0.58099999999999996</v>
      </c>
    </row>
  </sheetData>
  <hyperlinks>
    <hyperlink ref="G1" location="'Dépôts à terme'!A1" display="Variable suivante"/>
    <hyperlink ref="G2" location="Charges!A1" display="Variable précédente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7"/>
  <sheetViews>
    <sheetView showGridLines="0" workbookViewId="0"/>
  </sheetViews>
  <sheetFormatPr baseColWidth="10" defaultRowHeight="15.75" x14ac:dyDescent="0.25"/>
  <cols>
    <col min="1" max="1" width="11" style="14"/>
    <col min="2" max="2" width="18.25" style="14" customWidth="1"/>
    <col min="3" max="6" width="11" style="14"/>
    <col min="7" max="7" width="19" style="14" bestFit="1" customWidth="1"/>
    <col min="8" max="16384" width="11" style="14"/>
  </cols>
  <sheetData>
    <row r="1" spans="2:7" x14ac:dyDescent="0.25">
      <c r="G1" s="207" t="s">
        <v>428</v>
      </c>
    </row>
    <row r="2" spans="2:7" ht="18.75" x14ac:dyDescent="0.3">
      <c r="B2" s="13" t="s">
        <v>374</v>
      </c>
    </row>
    <row r="4" spans="2:7" x14ac:dyDescent="0.25">
      <c r="B4" s="24" t="s">
        <v>164</v>
      </c>
      <c r="C4" s="15">
        <v>2018</v>
      </c>
      <c r="D4" s="15">
        <v>2019</v>
      </c>
      <c r="E4" s="15">
        <v>2020</v>
      </c>
    </row>
    <row r="5" spans="2:7" x14ac:dyDescent="0.25">
      <c r="B5" s="31" t="s">
        <v>301</v>
      </c>
      <c r="C5" s="196">
        <v>9.4</v>
      </c>
      <c r="D5" s="197">
        <v>20.100000000000001</v>
      </c>
      <c r="E5" s="200">
        <v>30.6</v>
      </c>
    </row>
    <row r="6" spans="2:7" x14ac:dyDescent="0.25">
      <c r="B6" s="31" t="s">
        <v>43</v>
      </c>
      <c r="C6" s="132" t="s">
        <v>44</v>
      </c>
      <c r="D6" s="197">
        <v>10.7</v>
      </c>
      <c r="E6" s="200">
        <v>10.5</v>
      </c>
    </row>
    <row r="7" spans="2:7" x14ac:dyDescent="0.25">
      <c r="B7" s="31" t="s">
        <v>298</v>
      </c>
      <c r="C7" s="15" t="s">
        <v>44</v>
      </c>
      <c r="D7" s="135">
        <v>1.1379999999999999</v>
      </c>
      <c r="E7" s="201">
        <v>0.52200000000000002</v>
      </c>
    </row>
  </sheetData>
  <hyperlinks>
    <hyperlink ref="G1" location="'Résulat net après impôt'!A1" display="Variable précédent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1"/>
  <sheetViews>
    <sheetView showGridLines="0" workbookViewId="0">
      <selection activeCell="H8" sqref="H8"/>
    </sheetView>
  </sheetViews>
  <sheetFormatPr baseColWidth="10" defaultRowHeight="15.75" x14ac:dyDescent="0.25"/>
  <cols>
    <col min="1" max="2" width="11" style="14"/>
    <col min="3" max="3" width="16.375" style="14" customWidth="1"/>
    <col min="4" max="4" width="16" style="14" customWidth="1"/>
    <col min="5" max="5" width="16.25" style="14" customWidth="1"/>
    <col min="6" max="6" width="11" style="14"/>
    <col min="7" max="7" width="19" style="14" bestFit="1" customWidth="1"/>
    <col min="8" max="16384" width="11" style="14"/>
  </cols>
  <sheetData>
    <row r="1" spans="1:8" x14ac:dyDescent="0.25">
      <c r="A1" s="23"/>
      <c r="G1" s="206" t="s">
        <v>427</v>
      </c>
    </row>
    <row r="2" spans="1:8" ht="18.75" x14ac:dyDescent="0.3">
      <c r="B2" s="13" t="s">
        <v>7</v>
      </c>
      <c r="G2" s="207" t="s">
        <v>428</v>
      </c>
    </row>
    <row r="4" spans="1:8" x14ac:dyDescent="0.25">
      <c r="B4" s="24" t="s">
        <v>45</v>
      </c>
      <c r="C4" s="28" t="s">
        <v>76</v>
      </c>
      <c r="D4" s="29" t="s">
        <v>74</v>
      </c>
      <c r="E4" s="15" t="s">
        <v>46</v>
      </c>
    </row>
    <row r="5" spans="1:8" x14ac:dyDescent="0.25">
      <c r="B5" s="7">
        <v>1</v>
      </c>
      <c r="C5" s="7" t="s">
        <v>47</v>
      </c>
      <c r="D5" s="9">
        <v>862</v>
      </c>
      <c r="E5" s="12">
        <v>5.0000000000000001E-3</v>
      </c>
    </row>
    <row r="6" spans="1:8" x14ac:dyDescent="0.25">
      <c r="B6" s="7">
        <v>2</v>
      </c>
      <c r="C6" s="7" t="s">
        <v>48</v>
      </c>
      <c r="D6" s="9">
        <v>11241</v>
      </c>
      <c r="E6" s="12">
        <v>6.5199999999999994E-2</v>
      </c>
    </row>
    <row r="7" spans="1:8" x14ac:dyDescent="0.25">
      <c r="B7" s="7">
        <v>3</v>
      </c>
      <c r="C7" s="7" t="s">
        <v>49</v>
      </c>
      <c r="D7" s="9">
        <v>7639</v>
      </c>
      <c r="E7" s="12">
        <v>4.4299999999999999E-2</v>
      </c>
      <c r="H7" s="30"/>
    </row>
    <row r="8" spans="1:8" x14ac:dyDescent="0.25">
      <c r="B8" s="7">
        <v>4</v>
      </c>
      <c r="C8" s="7" t="s">
        <v>50</v>
      </c>
      <c r="D8" s="9">
        <v>719</v>
      </c>
      <c r="E8" s="12">
        <v>4.1999999999999997E-3</v>
      </c>
    </row>
    <row r="9" spans="1:8" x14ac:dyDescent="0.25">
      <c r="B9" s="7">
        <v>5</v>
      </c>
      <c r="C9" s="7" t="s">
        <v>51</v>
      </c>
      <c r="D9" s="9">
        <v>1759</v>
      </c>
      <c r="E9" s="12">
        <v>1.0200000000000001E-2</v>
      </c>
    </row>
    <row r="10" spans="1:8" x14ac:dyDescent="0.25">
      <c r="B10" s="7">
        <v>6</v>
      </c>
      <c r="C10" s="7" t="s">
        <v>52</v>
      </c>
      <c r="D10" s="9">
        <v>1912</v>
      </c>
      <c r="E10" s="12">
        <v>1.11E-2</v>
      </c>
    </row>
    <row r="11" spans="1:8" x14ac:dyDescent="0.25">
      <c r="B11" s="7">
        <v>7</v>
      </c>
      <c r="C11" s="7" t="s">
        <v>53</v>
      </c>
      <c r="D11" s="9">
        <v>2262</v>
      </c>
      <c r="E11" s="12">
        <v>1.3100000000000001E-2</v>
      </c>
    </row>
    <row r="12" spans="1:8" x14ac:dyDescent="0.25">
      <c r="B12" s="7">
        <v>8</v>
      </c>
      <c r="C12" s="7" t="s">
        <v>54</v>
      </c>
      <c r="D12" s="9">
        <v>10110</v>
      </c>
      <c r="E12" s="12">
        <v>5.8700000000000002E-2</v>
      </c>
    </row>
    <row r="13" spans="1:8" x14ac:dyDescent="0.25">
      <c r="B13" s="7">
        <v>9</v>
      </c>
      <c r="C13" s="7" t="s">
        <v>55</v>
      </c>
      <c r="D13" s="9">
        <v>11299</v>
      </c>
      <c r="E13" s="12">
        <v>6.5600000000000006E-2</v>
      </c>
    </row>
    <row r="14" spans="1:8" x14ac:dyDescent="0.25">
      <c r="B14" s="7">
        <v>10</v>
      </c>
      <c r="C14" s="7" t="s">
        <v>56</v>
      </c>
      <c r="D14" s="9">
        <v>70869</v>
      </c>
      <c r="E14" s="12">
        <v>0.4113</v>
      </c>
    </row>
    <row r="15" spans="1:8" x14ac:dyDescent="0.25">
      <c r="B15" s="7">
        <v>11</v>
      </c>
      <c r="C15" s="7" t="s">
        <v>57</v>
      </c>
      <c r="D15" s="9">
        <v>13926</v>
      </c>
      <c r="E15" s="12">
        <v>8.0799999999999997E-2</v>
      </c>
    </row>
    <row r="16" spans="1:8" x14ac:dyDescent="0.25">
      <c r="B16" s="7">
        <v>12</v>
      </c>
      <c r="C16" s="7" t="s">
        <v>58</v>
      </c>
      <c r="D16" s="9">
        <v>3078</v>
      </c>
      <c r="E16" s="12">
        <v>1.7899999999999999E-2</v>
      </c>
    </row>
    <row r="17" spans="2:5" x14ac:dyDescent="0.25">
      <c r="B17" s="7">
        <v>13</v>
      </c>
      <c r="C17" s="7" t="s">
        <v>59</v>
      </c>
      <c r="D17" s="9">
        <v>7872</v>
      </c>
      <c r="E17" s="12">
        <v>4.5699999999999998E-2</v>
      </c>
    </row>
    <row r="18" spans="2:5" x14ac:dyDescent="0.25">
      <c r="B18" s="7">
        <v>14</v>
      </c>
      <c r="C18" s="7" t="s">
        <v>60</v>
      </c>
      <c r="D18" s="9">
        <v>1291</v>
      </c>
      <c r="E18" s="12">
        <v>7.4999999999999997E-3</v>
      </c>
    </row>
    <row r="19" spans="2:5" x14ac:dyDescent="0.25">
      <c r="B19" s="7">
        <v>15</v>
      </c>
      <c r="C19" s="7" t="s">
        <v>61</v>
      </c>
      <c r="D19" s="9">
        <v>714</v>
      </c>
      <c r="E19" s="12">
        <v>4.1000000000000003E-3</v>
      </c>
    </row>
    <row r="20" spans="2:5" x14ac:dyDescent="0.25">
      <c r="B20" s="7">
        <v>16</v>
      </c>
      <c r="C20" s="7" t="s">
        <v>62</v>
      </c>
      <c r="D20" s="9">
        <v>3276</v>
      </c>
      <c r="E20" s="12">
        <v>1.9E-2</v>
      </c>
    </row>
    <row r="21" spans="2:5" x14ac:dyDescent="0.25">
      <c r="B21" s="7">
        <v>17</v>
      </c>
      <c r="C21" s="7" t="s">
        <v>63</v>
      </c>
      <c r="D21" s="9">
        <v>2716</v>
      </c>
      <c r="E21" s="12">
        <v>1.5800000000000002E-2</v>
      </c>
    </row>
    <row r="22" spans="2:5" x14ac:dyDescent="0.25">
      <c r="B22" s="7">
        <v>18</v>
      </c>
      <c r="C22" s="7" t="s">
        <v>64</v>
      </c>
      <c r="D22" s="9">
        <v>521</v>
      </c>
      <c r="E22" s="12">
        <v>3.0000000000000001E-3</v>
      </c>
    </row>
    <row r="23" spans="2:5" x14ac:dyDescent="0.25">
      <c r="B23" s="7">
        <v>19</v>
      </c>
      <c r="C23" s="7" t="s">
        <v>65</v>
      </c>
      <c r="D23" s="9">
        <v>6202</v>
      </c>
      <c r="E23" s="12">
        <v>3.5999999999999997E-2</v>
      </c>
    </row>
    <row r="24" spans="2:5" x14ac:dyDescent="0.25">
      <c r="B24" s="7">
        <v>20</v>
      </c>
      <c r="C24" s="7" t="s">
        <v>66</v>
      </c>
      <c r="D24" s="9">
        <v>613</v>
      </c>
      <c r="E24" s="12">
        <v>3.5999999999999999E-3</v>
      </c>
    </row>
    <row r="25" spans="2:5" x14ac:dyDescent="0.25">
      <c r="B25" s="7">
        <v>21</v>
      </c>
      <c r="C25" s="7" t="s">
        <v>67</v>
      </c>
      <c r="D25" s="9">
        <v>1508</v>
      </c>
      <c r="E25" s="12">
        <v>8.8000000000000005E-3</v>
      </c>
    </row>
    <row r="26" spans="2:5" x14ac:dyDescent="0.25">
      <c r="B26" s="7">
        <v>22</v>
      </c>
      <c r="C26" s="7" t="s">
        <v>68</v>
      </c>
      <c r="D26" s="9">
        <v>4284</v>
      </c>
      <c r="E26" s="12">
        <v>2.4899999999999999E-2</v>
      </c>
    </row>
    <row r="27" spans="2:5" x14ac:dyDescent="0.25">
      <c r="B27" s="7">
        <v>23</v>
      </c>
      <c r="C27" s="7" t="s">
        <v>69</v>
      </c>
      <c r="D27" s="9">
        <v>710</v>
      </c>
      <c r="E27" s="12">
        <v>4.1000000000000003E-3</v>
      </c>
    </row>
    <row r="28" spans="2:5" x14ac:dyDescent="0.25">
      <c r="B28" s="7">
        <v>24</v>
      </c>
      <c r="C28" s="7" t="s">
        <v>70</v>
      </c>
      <c r="D28" s="9">
        <v>1285</v>
      </c>
      <c r="E28" s="12">
        <v>7.4999999999999997E-3</v>
      </c>
    </row>
    <row r="29" spans="2:5" x14ac:dyDescent="0.25">
      <c r="B29" s="7">
        <v>25</v>
      </c>
      <c r="C29" s="7" t="s">
        <v>71</v>
      </c>
      <c r="D29" s="9">
        <v>4525</v>
      </c>
      <c r="E29" s="12">
        <v>2.63E-2</v>
      </c>
    </row>
    <row r="30" spans="2:5" x14ac:dyDescent="0.25">
      <c r="B30" s="25">
        <v>26</v>
      </c>
      <c r="C30" s="26" t="s">
        <v>72</v>
      </c>
      <c r="D30" s="27">
        <v>1111</v>
      </c>
      <c r="E30" s="58">
        <v>6.4000000000000003E-3</v>
      </c>
    </row>
    <row r="31" spans="2:5" x14ac:dyDescent="0.25">
      <c r="B31" s="31" t="s">
        <v>73</v>
      </c>
      <c r="C31" s="32"/>
      <c r="D31" s="33">
        <v>172304</v>
      </c>
      <c r="E31" s="34">
        <v>1</v>
      </c>
    </row>
  </sheetData>
  <hyperlinks>
    <hyperlink ref="G1" location="'Cotisants Par Adm. Pub.'!A1" display="Variable suivante"/>
    <hyperlink ref="G2" location="Cotisants!A1" display="Variable précédente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11"/>
  <sheetViews>
    <sheetView showGridLines="0" workbookViewId="0">
      <selection activeCell="H1" sqref="H1"/>
    </sheetView>
  </sheetViews>
  <sheetFormatPr baseColWidth="10" defaultRowHeight="15.75" x14ac:dyDescent="0.25"/>
  <cols>
    <col min="1" max="1" width="11" style="14"/>
    <col min="2" max="2" width="29.375" style="14" bestFit="1" customWidth="1"/>
    <col min="3" max="7" width="11" style="14"/>
    <col min="8" max="8" width="16.375" style="14" bestFit="1" customWidth="1"/>
    <col min="9" max="16384" width="11" style="14"/>
  </cols>
  <sheetData>
    <row r="1" spans="2:8" x14ac:dyDescent="0.25">
      <c r="H1" s="206" t="s">
        <v>427</v>
      </c>
    </row>
    <row r="2" spans="2:8" ht="18.75" x14ac:dyDescent="0.3">
      <c r="B2" s="13" t="s">
        <v>36</v>
      </c>
      <c r="H2" s="204"/>
    </row>
    <row r="4" spans="2:8" x14ac:dyDescent="0.25">
      <c r="B4" s="24" t="s">
        <v>302</v>
      </c>
      <c r="C4" s="15">
        <v>2017</v>
      </c>
      <c r="D4" s="15">
        <v>2018</v>
      </c>
      <c r="E4" s="15">
        <v>2019</v>
      </c>
      <c r="F4" s="15">
        <v>2020</v>
      </c>
    </row>
    <row r="5" spans="2:8" x14ac:dyDescent="0.25">
      <c r="B5" s="7" t="s">
        <v>303</v>
      </c>
      <c r="C5" s="8">
        <v>24</v>
      </c>
      <c r="D5" s="8">
        <v>32</v>
      </c>
      <c r="E5" s="8">
        <v>37</v>
      </c>
      <c r="F5" s="10">
        <v>58</v>
      </c>
    </row>
    <row r="6" spans="2:8" x14ac:dyDescent="0.25">
      <c r="B6" s="7" t="s">
        <v>304</v>
      </c>
      <c r="C6" s="8">
        <v>3</v>
      </c>
      <c r="D6" s="8">
        <v>3</v>
      </c>
      <c r="E6" s="8">
        <v>3</v>
      </c>
      <c r="F6" s="10" t="s">
        <v>305</v>
      </c>
    </row>
    <row r="7" spans="2:8" x14ac:dyDescent="0.25">
      <c r="B7" s="7" t="s">
        <v>306</v>
      </c>
      <c r="C7" s="8">
        <v>4</v>
      </c>
      <c r="D7" s="8">
        <v>3</v>
      </c>
      <c r="E7" s="8">
        <v>3</v>
      </c>
      <c r="F7" s="10" t="s">
        <v>307</v>
      </c>
    </row>
    <row r="8" spans="2:8" x14ac:dyDescent="0.25">
      <c r="B8" s="7" t="s">
        <v>308</v>
      </c>
      <c r="C8" s="8" t="s">
        <v>309</v>
      </c>
      <c r="D8" s="8" t="s">
        <v>310</v>
      </c>
      <c r="E8" s="8" t="s">
        <v>309</v>
      </c>
      <c r="F8" s="10" t="s">
        <v>310</v>
      </c>
    </row>
    <row r="9" spans="2:8" x14ac:dyDescent="0.25">
      <c r="B9" s="7" t="s">
        <v>213</v>
      </c>
      <c r="C9" s="8" t="s">
        <v>311</v>
      </c>
      <c r="D9" s="8" t="s">
        <v>312</v>
      </c>
      <c r="E9" s="8" t="s">
        <v>313</v>
      </c>
      <c r="F9" s="10" t="s">
        <v>314</v>
      </c>
    </row>
    <row r="10" spans="2:8" x14ac:dyDescent="0.25">
      <c r="B10" s="7" t="s">
        <v>315</v>
      </c>
      <c r="C10" s="8" t="s">
        <v>316</v>
      </c>
      <c r="D10" s="8" t="s">
        <v>317</v>
      </c>
      <c r="E10" s="8" t="s">
        <v>318</v>
      </c>
      <c r="F10" s="10" t="s">
        <v>319</v>
      </c>
    </row>
    <row r="11" spans="2:8" x14ac:dyDescent="0.25">
      <c r="B11" s="25" t="s">
        <v>320</v>
      </c>
      <c r="C11" s="48">
        <v>1</v>
      </c>
      <c r="D11" s="48">
        <v>0.96</v>
      </c>
      <c r="E11" s="48">
        <v>0.97</v>
      </c>
      <c r="F11" s="136">
        <v>0.99</v>
      </c>
    </row>
  </sheetData>
  <hyperlinks>
    <hyperlink ref="H1" location="'Effectif général'!A1" display="Variable suivante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11"/>
  <sheetViews>
    <sheetView showGridLines="0" workbookViewId="0">
      <selection activeCell="H1" sqref="H1"/>
    </sheetView>
  </sheetViews>
  <sheetFormatPr baseColWidth="10" defaultRowHeight="15.75" x14ac:dyDescent="0.25"/>
  <cols>
    <col min="1" max="2" width="11" style="14"/>
    <col min="3" max="3" width="20" style="14" bestFit="1" customWidth="1"/>
    <col min="4" max="7" width="11" style="14"/>
    <col min="8" max="8" width="19" style="14" bestFit="1" customWidth="1"/>
    <col min="9" max="16384" width="11" style="14"/>
  </cols>
  <sheetData>
    <row r="1" spans="2:8" x14ac:dyDescent="0.25">
      <c r="H1" s="206" t="s">
        <v>427</v>
      </c>
    </row>
    <row r="2" spans="2:8" ht="18.75" x14ac:dyDescent="0.3">
      <c r="B2" s="13" t="s">
        <v>425</v>
      </c>
      <c r="H2" s="207" t="s">
        <v>428</v>
      </c>
    </row>
    <row r="4" spans="2:8" x14ac:dyDescent="0.25">
      <c r="B4" s="24" t="s">
        <v>45</v>
      </c>
      <c r="C4" s="28" t="s">
        <v>321</v>
      </c>
      <c r="D4" s="50" t="s">
        <v>174</v>
      </c>
      <c r="E4" s="15" t="s">
        <v>175</v>
      </c>
      <c r="F4" s="50" t="s">
        <v>73</v>
      </c>
    </row>
    <row r="5" spans="2:8" x14ac:dyDescent="0.25">
      <c r="B5" s="44">
        <v>1</v>
      </c>
      <c r="C5" s="7" t="s">
        <v>322</v>
      </c>
      <c r="D5" s="46" t="s">
        <v>323</v>
      </c>
      <c r="E5" s="8" t="s">
        <v>44</v>
      </c>
      <c r="F5" s="47" t="s">
        <v>323</v>
      </c>
    </row>
    <row r="6" spans="2:8" x14ac:dyDescent="0.25">
      <c r="B6" s="7">
        <v>2</v>
      </c>
      <c r="C6" s="7" t="s">
        <v>324</v>
      </c>
      <c r="D6" s="8" t="s">
        <v>325</v>
      </c>
      <c r="E6" s="8">
        <v>2</v>
      </c>
      <c r="F6" s="10" t="s">
        <v>326</v>
      </c>
    </row>
    <row r="7" spans="2:8" x14ac:dyDescent="0.25">
      <c r="B7" s="7">
        <v>3</v>
      </c>
      <c r="C7" s="7" t="s">
        <v>327</v>
      </c>
      <c r="D7" s="8">
        <v>11</v>
      </c>
      <c r="E7" s="8">
        <v>6</v>
      </c>
      <c r="F7" s="10" t="s">
        <v>328</v>
      </c>
    </row>
    <row r="8" spans="2:8" x14ac:dyDescent="0.25">
      <c r="B8" s="7">
        <v>4</v>
      </c>
      <c r="C8" s="7" t="s">
        <v>329</v>
      </c>
      <c r="D8" s="8">
        <v>20</v>
      </c>
      <c r="E8" s="8">
        <v>11</v>
      </c>
      <c r="F8" s="10" t="s">
        <v>330</v>
      </c>
    </row>
    <row r="9" spans="2:8" x14ac:dyDescent="0.25">
      <c r="B9" s="25">
        <v>5</v>
      </c>
      <c r="C9" s="26" t="s">
        <v>331</v>
      </c>
      <c r="D9" s="35" t="s">
        <v>332</v>
      </c>
      <c r="E9" s="35" t="s">
        <v>44</v>
      </c>
      <c r="F9" s="36" t="s">
        <v>332</v>
      </c>
    </row>
    <row r="10" spans="2:8" x14ac:dyDescent="0.25">
      <c r="B10" s="216" t="s">
        <v>73</v>
      </c>
      <c r="C10" s="217"/>
      <c r="D10" s="50" t="s">
        <v>333</v>
      </c>
      <c r="E10" s="39">
        <v>19</v>
      </c>
      <c r="F10" s="40" t="s">
        <v>334</v>
      </c>
    </row>
    <row r="11" spans="2:8" x14ac:dyDescent="0.25">
      <c r="C11" s="70"/>
      <c r="D11" s="55"/>
    </row>
  </sheetData>
  <mergeCells count="1">
    <mergeCell ref="B10:C10"/>
  </mergeCells>
  <hyperlinks>
    <hyperlink ref="H1" location="'Distribution d''âge'!A1" display="Variable suivante"/>
    <hyperlink ref="H2" location="'Indicateurs RH'!A1" display="Variable précédente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5"/>
  <sheetViews>
    <sheetView showGridLines="0" workbookViewId="0">
      <selection activeCell="G1" sqref="G1"/>
    </sheetView>
  </sheetViews>
  <sheetFormatPr baseColWidth="10" defaultRowHeight="15.75" x14ac:dyDescent="0.25"/>
  <cols>
    <col min="1" max="1" width="11" style="14"/>
    <col min="2" max="2" width="18.25" style="14" customWidth="1"/>
    <col min="3" max="6" width="11" style="14"/>
    <col min="7" max="7" width="19" style="14" bestFit="1" customWidth="1"/>
    <col min="8" max="16384" width="11" style="14"/>
  </cols>
  <sheetData>
    <row r="1" spans="2:7" x14ac:dyDescent="0.25">
      <c r="G1" s="206" t="s">
        <v>427</v>
      </c>
    </row>
    <row r="2" spans="2:7" ht="18.75" x14ac:dyDescent="0.3">
      <c r="B2" s="13" t="s">
        <v>426</v>
      </c>
      <c r="G2" s="207" t="s">
        <v>428</v>
      </c>
    </row>
    <row r="4" spans="2:7" x14ac:dyDescent="0.25">
      <c r="B4" s="24" t="s">
        <v>335</v>
      </c>
      <c r="C4" s="50" t="s">
        <v>175</v>
      </c>
      <c r="D4" s="50" t="s">
        <v>174</v>
      </c>
      <c r="E4" s="50" t="s">
        <v>73</v>
      </c>
    </row>
    <row r="5" spans="2:7" x14ac:dyDescent="0.25">
      <c r="B5" s="7" t="s">
        <v>336</v>
      </c>
      <c r="C5" s="46">
        <v>2</v>
      </c>
      <c r="D5" s="46">
        <v>4</v>
      </c>
      <c r="E5" s="47">
        <v>6</v>
      </c>
    </row>
    <row r="6" spans="2:7" x14ac:dyDescent="0.25">
      <c r="B6" s="7" t="s">
        <v>337</v>
      </c>
      <c r="C6" s="8">
        <v>6</v>
      </c>
      <c r="D6" s="8">
        <v>7</v>
      </c>
      <c r="E6" s="10">
        <v>13</v>
      </c>
    </row>
    <row r="7" spans="2:7" x14ac:dyDescent="0.25">
      <c r="B7" s="7" t="s">
        <v>338</v>
      </c>
      <c r="C7" s="8">
        <v>2</v>
      </c>
      <c r="D7" s="8">
        <v>7</v>
      </c>
      <c r="E7" s="10">
        <v>9</v>
      </c>
    </row>
    <row r="8" spans="2:7" x14ac:dyDescent="0.25">
      <c r="B8" s="7" t="s">
        <v>339</v>
      </c>
      <c r="C8" s="8">
        <v>4</v>
      </c>
      <c r="D8" s="8">
        <v>12</v>
      </c>
      <c r="E8" s="10">
        <v>16</v>
      </c>
    </row>
    <row r="9" spans="2:7" x14ac:dyDescent="0.25">
      <c r="B9" s="7" t="s">
        <v>340</v>
      </c>
      <c r="C9" s="8">
        <v>2</v>
      </c>
      <c r="D9" s="8">
        <v>5</v>
      </c>
      <c r="E9" s="10">
        <v>7</v>
      </c>
    </row>
    <row r="10" spans="2:7" x14ac:dyDescent="0.25">
      <c r="B10" s="7" t="s">
        <v>341</v>
      </c>
      <c r="C10" s="8">
        <v>1</v>
      </c>
      <c r="D10" s="8">
        <v>2</v>
      </c>
      <c r="E10" s="10">
        <v>3</v>
      </c>
    </row>
    <row r="11" spans="2:7" x14ac:dyDescent="0.25">
      <c r="B11" s="7" t="s">
        <v>342</v>
      </c>
      <c r="C11" s="8">
        <v>1</v>
      </c>
      <c r="D11" s="8">
        <v>4</v>
      </c>
      <c r="E11" s="10">
        <v>5</v>
      </c>
    </row>
    <row r="12" spans="2:7" x14ac:dyDescent="0.25">
      <c r="B12" s="70" t="s">
        <v>343</v>
      </c>
      <c r="C12" s="137">
        <v>1</v>
      </c>
      <c r="D12" s="138">
        <v>1</v>
      </c>
      <c r="E12" s="139">
        <v>2</v>
      </c>
    </row>
    <row r="13" spans="2:7" x14ac:dyDescent="0.25">
      <c r="B13" s="31" t="s">
        <v>73</v>
      </c>
      <c r="C13" s="39">
        <v>19</v>
      </c>
      <c r="D13" s="39">
        <v>42</v>
      </c>
      <c r="E13" s="140">
        <v>61</v>
      </c>
    </row>
    <row r="14" spans="2:7" x14ac:dyDescent="0.25">
      <c r="E14" s="55"/>
    </row>
    <row r="15" spans="2:7" x14ac:dyDescent="0.25">
      <c r="B15" s="224" t="s">
        <v>344</v>
      </c>
      <c r="C15" s="224"/>
      <c r="D15" s="224"/>
      <c r="E15" s="224"/>
    </row>
  </sheetData>
  <mergeCells count="1">
    <mergeCell ref="B15:E15"/>
  </mergeCells>
  <hyperlinks>
    <hyperlink ref="G1" location="'Effectif gén. trim.'!A1" display="Variable suivante"/>
    <hyperlink ref="G2" location="'Effectif général'!A1" display="Variable précédente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U23"/>
  <sheetViews>
    <sheetView showGridLines="0" workbookViewId="0"/>
  </sheetViews>
  <sheetFormatPr baseColWidth="10" defaultRowHeight="15.75" x14ac:dyDescent="0.25"/>
  <cols>
    <col min="1" max="1" width="11" style="14"/>
    <col min="2" max="2" width="11" style="14" customWidth="1"/>
    <col min="3" max="3" width="2.375" style="142" customWidth="1"/>
    <col min="4" max="4" width="7.75" style="14" customWidth="1"/>
    <col min="5" max="5" width="6.625" style="14" customWidth="1"/>
    <col min="6" max="6" width="2.375" style="142" customWidth="1"/>
    <col min="7" max="7" width="7.625" style="14" customWidth="1"/>
    <col min="8" max="8" width="6.875" style="14" customWidth="1"/>
    <col min="9" max="9" width="2.375" style="14" customWidth="1"/>
    <col min="10" max="10" width="6.125" style="14" customWidth="1"/>
    <col min="11" max="11" width="6.375" style="14" customWidth="1"/>
    <col min="12" max="12" width="2.375" style="142" customWidth="1"/>
    <col min="13" max="13" width="9.125" style="14" customWidth="1"/>
    <col min="14" max="14" width="9" style="14" customWidth="1"/>
    <col min="15" max="15" width="2.375" style="142" customWidth="1"/>
    <col min="16" max="17" width="11" style="14" customWidth="1"/>
    <col min="18" max="18" width="2.375" style="142" customWidth="1"/>
    <col min="19" max="19" width="6.5" style="14" customWidth="1"/>
    <col min="20" max="20" width="11" style="14"/>
    <col min="21" max="21" width="19" style="14" bestFit="1" customWidth="1"/>
    <col min="22" max="16384" width="11" style="14"/>
  </cols>
  <sheetData>
    <row r="1" spans="2:21" x14ac:dyDescent="0.25">
      <c r="M1" s="23"/>
      <c r="U1" s="206" t="s">
        <v>427</v>
      </c>
    </row>
    <row r="2" spans="2:21" ht="18.75" x14ac:dyDescent="0.3">
      <c r="B2" s="13" t="s">
        <v>345</v>
      </c>
      <c r="M2" s="57"/>
      <c r="U2" s="207" t="s">
        <v>428</v>
      </c>
    </row>
    <row r="4" spans="2:21" x14ac:dyDescent="0.25">
      <c r="B4" s="24" t="s">
        <v>346</v>
      </c>
      <c r="D4" s="214" t="s">
        <v>322</v>
      </c>
      <c r="E4" s="215"/>
      <c r="G4" s="214" t="s">
        <v>324</v>
      </c>
      <c r="H4" s="215"/>
      <c r="I4" s="142"/>
      <c r="J4" s="225" t="s">
        <v>327</v>
      </c>
      <c r="K4" s="215"/>
      <c r="M4" s="226" t="s">
        <v>347</v>
      </c>
      <c r="N4" s="227"/>
      <c r="P4" s="214" t="s">
        <v>331</v>
      </c>
      <c r="Q4" s="215"/>
      <c r="S4" s="50" t="s">
        <v>73</v>
      </c>
    </row>
    <row r="5" spans="2:21" ht="15.75" customHeight="1" x14ac:dyDescent="0.25">
      <c r="B5" s="49"/>
      <c r="D5" s="143" t="s">
        <v>174</v>
      </c>
      <c r="E5" s="143" t="s">
        <v>175</v>
      </c>
      <c r="F5" s="144"/>
      <c r="G5" s="145" t="s">
        <v>174</v>
      </c>
      <c r="H5" s="143" t="s">
        <v>175</v>
      </c>
      <c r="I5" s="144"/>
      <c r="J5" s="143" t="s">
        <v>174</v>
      </c>
      <c r="K5" s="146" t="s">
        <v>175</v>
      </c>
      <c r="L5" s="144"/>
      <c r="M5" s="147" t="s">
        <v>174</v>
      </c>
      <c r="N5" s="146" t="s">
        <v>175</v>
      </c>
      <c r="O5" s="144"/>
      <c r="P5" s="143" t="s">
        <v>174</v>
      </c>
      <c r="Q5" s="146" t="s">
        <v>175</v>
      </c>
      <c r="S5" s="43"/>
    </row>
    <row r="6" spans="2:21" x14ac:dyDescent="0.25">
      <c r="B6" s="148">
        <v>2017</v>
      </c>
      <c r="D6" s="147"/>
      <c r="E6" s="146"/>
      <c r="F6" s="144"/>
      <c r="G6" s="143"/>
      <c r="H6" s="146"/>
      <c r="I6" s="144"/>
      <c r="J6" s="147"/>
      <c r="K6" s="143"/>
      <c r="L6" s="144"/>
      <c r="M6" s="143"/>
      <c r="N6" s="143"/>
      <c r="O6" s="144"/>
      <c r="P6" s="147"/>
      <c r="Q6" s="146"/>
      <c r="S6" s="50"/>
    </row>
    <row r="7" spans="2:21" x14ac:dyDescent="0.25">
      <c r="B7" s="55" t="s">
        <v>148</v>
      </c>
      <c r="D7" s="149">
        <v>3</v>
      </c>
      <c r="E7" s="150" t="s">
        <v>44</v>
      </c>
      <c r="F7" s="144"/>
      <c r="G7" s="151">
        <v>7</v>
      </c>
      <c r="H7" s="151">
        <v>3</v>
      </c>
      <c r="I7" s="144"/>
      <c r="J7" s="151">
        <v>3</v>
      </c>
      <c r="K7" s="151">
        <v>1</v>
      </c>
      <c r="L7" s="144"/>
      <c r="M7" s="151">
        <v>5</v>
      </c>
      <c r="N7" s="152">
        <v>5</v>
      </c>
      <c r="O7" s="144"/>
      <c r="P7" s="151">
        <v>4</v>
      </c>
      <c r="Q7" s="150" t="s">
        <v>44</v>
      </c>
      <c r="S7" s="208">
        <v>31</v>
      </c>
    </row>
    <row r="8" spans="2:21" x14ac:dyDescent="0.25">
      <c r="B8" s="43">
        <v>2018</v>
      </c>
      <c r="D8" s="143"/>
      <c r="E8" s="146"/>
      <c r="F8" s="144"/>
      <c r="G8" s="147"/>
      <c r="H8" s="146"/>
      <c r="I8" s="144"/>
      <c r="J8" s="145"/>
      <c r="K8" s="146"/>
      <c r="L8" s="144"/>
      <c r="M8" s="145"/>
      <c r="N8" s="146"/>
      <c r="O8" s="144"/>
      <c r="P8" s="145"/>
      <c r="Q8" s="146"/>
      <c r="S8" s="50"/>
    </row>
    <row r="9" spans="2:21" x14ac:dyDescent="0.25">
      <c r="B9" s="7" t="s">
        <v>149</v>
      </c>
      <c r="C9" s="7"/>
      <c r="D9" s="141">
        <v>3</v>
      </c>
      <c r="E9" s="104" t="s">
        <v>44</v>
      </c>
      <c r="F9" s="104"/>
      <c r="G9" s="104">
        <v>5</v>
      </c>
      <c r="H9" s="104">
        <v>2</v>
      </c>
      <c r="I9" s="104"/>
      <c r="J9" s="104">
        <v>5</v>
      </c>
      <c r="K9" s="104">
        <v>1</v>
      </c>
      <c r="L9" s="104"/>
      <c r="M9" s="104">
        <v>4</v>
      </c>
      <c r="N9" s="104">
        <v>5</v>
      </c>
      <c r="O9" s="104"/>
      <c r="P9" s="104">
        <v>3</v>
      </c>
      <c r="Q9" s="104" t="s">
        <v>44</v>
      </c>
      <c r="R9" s="7"/>
      <c r="S9" s="209">
        <v>28</v>
      </c>
    </row>
    <row r="10" spans="2:21" x14ac:dyDescent="0.25">
      <c r="B10" s="7" t="s">
        <v>150</v>
      </c>
      <c r="C10" s="7"/>
      <c r="D10" s="104">
        <v>3</v>
      </c>
      <c r="E10" s="104" t="s">
        <v>44</v>
      </c>
      <c r="F10" s="104"/>
      <c r="G10" s="104">
        <v>6</v>
      </c>
      <c r="H10" s="104">
        <v>2</v>
      </c>
      <c r="I10" s="104"/>
      <c r="J10" s="104">
        <v>4</v>
      </c>
      <c r="K10" s="104">
        <v>1</v>
      </c>
      <c r="L10" s="104"/>
      <c r="M10" s="104">
        <v>3</v>
      </c>
      <c r="N10" s="104">
        <v>6</v>
      </c>
      <c r="O10" s="104"/>
      <c r="P10" s="104">
        <v>3</v>
      </c>
      <c r="Q10" s="104" t="s">
        <v>44</v>
      </c>
      <c r="R10" s="7"/>
      <c r="S10" s="210">
        <v>28</v>
      </c>
    </row>
    <row r="11" spans="2:21" x14ac:dyDescent="0.25">
      <c r="B11" s="7" t="s">
        <v>151</v>
      </c>
      <c r="C11" s="7"/>
      <c r="D11" s="104">
        <v>3</v>
      </c>
      <c r="E11" s="104" t="s">
        <v>44</v>
      </c>
      <c r="F11" s="104"/>
      <c r="G11" s="104">
        <v>6</v>
      </c>
      <c r="H11" s="104">
        <v>2</v>
      </c>
      <c r="I11" s="104"/>
      <c r="J11" s="104">
        <v>6</v>
      </c>
      <c r="K11" s="104">
        <v>1</v>
      </c>
      <c r="L11" s="104"/>
      <c r="M11" s="104">
        <v>7</v>
      </c>
      <c r="N11" s="104">
        <v>6</v>
      </c>
      <c r="O11" s="104"/>
      <c r="P11" s="104">
        <v>3</v>
      </c>
      <c r="Q11" s="104" t="s">
        <v>44</v>
      </c>
      <c r="R11" s="7"/>
      <c r="S11" s="210">
        <v>34</v>
      </c>
    </row>
    <row r="12" spans="2:21" x14ac:dyDescent="0.25">
      <c r="B12" s="153" t="s">
        <v>148</v>
      </c>
      <c r="D12" s="150">
        <v>3</v>
      </c>
      <c r="E12" s="154" t="s">
        <v>44</v>
      </c>
      <c r="F12" s="144"/>
      <c r="G12" s="150">
        <v>7</v>
      </c>
      <c r="H12" s="154">
        <v>2</v>
      </c>
      <c r="I12" s="144"/>
      <c r="J12" s="154">
        <v>7</v>
      </c>
      <c r="K12" s="154">
        <v>2</v>
      </c>
      <c r="L12" s="144"/>
      <c r="M12" s="154">
        <v>9</v>
      </c>
      <c r="N12" s="150">
        <v>5</v>
      </c>
      <c r="O12" s="144"/>
      <c r="P12" s="150">
        <v>3</v>
      </c>
      <c r="Q12" s="154" t="s">
        <v>44</v>
      </c>
      <c r="S12" s="211">
        <v>38</v>
      </c>
    </row>
    <row r="13" spans="2:21" x14ac:dyDescent="0.25">
      <c r="B13" s="43">
        <v>2019</v>
      </c>
      <c r="D13" s="147"/>
      <c r="E13" s="143"/>
      <c r="F13" s="144"/>
      <c r="G13" s="147"/>
      <c r="H13" s="146"/>
      <c r="I13" s="144"/>
      <c r="J13" s="143"/>
      <c r="K13" s="143"/>
      <c r="L13" s="144"/>
      <c r="M13" s="145"/>
      <c r="N13" s="146"/>
      <c r="O13" s="144"/>
      <c r="P13" s="147"/>
      <c r="Q13" s="143"/>
      <c r="S13" s="43"/>
    </row>
    <row r="14" spans="2:21" x14ac:dyDescent="0.25">
      <c r="B14" s="7" t="s">
        <v>149</v>
      </c>
      <c r="C14" s="7"/>
      <c r="D14" s="104">
        <v>3</v>
      </c>
      <c r="E14" s="141" t="s">
        <v>44</v>
      </c>
      <c r="F14" s="104"/>
      <c r="G14" s="104">
        <v>7</v>
      </c>
      <c r="H14" s="104">
        <v>2</v>
      </c>
      <c r="I14" s="104"/>
      <c r="J14" s="141">
        <v>10</v>
      </c>
      <c r="K14" s="141">
        <v>3</v>
      </c>
      <c r="L14" s="104"/>
      <c r="M14" s="104">
        <v>8</v>
      </c>
      <c r="N14" s="104">
        <v>7</v>
      </c>
      <c r="O14" s="104"/>
      <c r="P14" s="141">
        <v>3</v>
      </c>
      <c r="Q14" s="141" t="s">
        <v>44</v>
      </c>
      <c r="R14" s="7"/>
      <c r="S14" s="210">
        <v>43</v>
      </c>
    </row>
    <row r="15" spans="2:21" x14ac:dyDescent="0.25">
      <c r="B15" s="7" t="s">
        <v>150</v>
      </c>
      <c r="C15" s="7"/>
      <c r="D15" s="104">
        <v>3</v>
      </c>
      <c r="E15" s="104" t="s">
        <v>44</v>
      </c>
      <c r="F15" s="104"/>
      <c r="G15" s="104">
        <v>7</v>
      </c>
      <c r="H15" s="104">
        <v>2</v>
      </c>
      <c r="I15" s="104"/>
      <c r="J15" s="104">
        <v>10</v>
      </c>
      <c r="K15" s="104">
        <v>3</v>
      </c>
      <c r="L15" s="104"/>
      <c r="M15" s="104">
        <v>8</v>
      </c>
      <c r="N15" s="104">
        <v>6</v>
      </c>
      <c r="O15" s="104"/>
      <c r="P15" s="104">
        <v>3</v>
      </c>
      <c r="Q15" s="104" t="s">
        <v>44</v>
      </c>
      <c r="R15" s="7"/>
      <c r="S15" s="210">
        <v>42</v>
      </c>
    </row>
    <row r="16" spans="2:21" x14ac:dyDescent="0.25">
      <c r="B16" s="7" t="s">
        <v>151</v>
      </c>
      <c r="C16" s="7"/>
      <c r="D16" s="104">
        <v>3</v>
      </c>
      <c r="E16" s="104" t="s">
        <v>44</v>
      </c>
      <c r="F16" s="104"/>
      <c r="G16" s="104">
        <v>7</v>
      </c>
      <c r="H16" s="104">
        <v>2</v>
      </c>
      <c r="I16" s="104"/>
      <c r="J16" s="104">
        <v>10</v>
      </c>
      <c r="K16" s="104">
        <v>3</v>
      </c>
      <c r="L16" s="104"/>
      <c r="M16" s="104">
        <v>8</v>
      </c>
      <c r="N16" s="104">
        <v>6</v>
      </c>
      <c r="O16" s="104"/>
      <c r="P16" s="104">
        <v>3</v>
      </c>
      <c r="Q16" s="104" t="s">
        <v>44</v>
      </c>
      <c r="R16" s="7"/>
      <c r="S16" s="210">
        <v>42</v>
      </c>
    </row>
    <row r="17" spans="2:19" x14ac:dyDescent="0.25">
      <c r="B17" s="153" t="s">
        <v>148</v>
      </c>
      <c r="D17" s="150">
        <v>3</v>
      </c>
      <c r="E17" s="150" t="s">
        <v>44</v>
      </c>
      <c r="F17" s="144"/>
      <c r="G17" s="150">
        <v>7</v>
      </c>
      <c r="H17" s="150">
        <v>2</v>
      </c>
      <c r="I17" s="144"/>
      <c r="J17" s="154">
        <v>10</v>
      </c>
      <c r="K17" s="150">
        <v>3</v>
      </c>
      <c r="L17" s="144"/>
      <c r="M17" s="150">
        <v>9</v>
      </c>
      <c r="N17" s="150">
        <v>6</v>
      </c>
      <c r="O17" s="144"/>
      <c r="P17" s="150">
        <v>3</v>
      </c>
      <c r="Q17" s="150" t="s">
        <v>44</v>
      </c>
      <c r="S17" s="211">
        <v>43</v>
      </c>
    </row>
    <row r="18" spans="2:19" x14ac:dyDescent="0.25">
      <c r="B18" s="43">
        <v>2020</v>
      </c>
      <c r="D18" s="147"/>
      <c r="E18" s="155"/>
      <c r="F18" s="144"/>
      <c r="G18" s="147"/>
      <c r="H18" s="155"/>
      <c r="I18" s="144"/>
      <c r="J18" s="145"/>
      <c r="K18" s="155"/>
      <c r="L18" s="144"/>
      <c r="M18" s="147"/>
      <c r="N18" s="146"/>
      <c r="O18" s="144"/>
      <c r="P18" s="156"/>
      <c r="Q18" s="155"/>
      <c r="S18" s="148"/>
    </row>
    <row r="19" spans="2:19" x14ac:dyDescent="0.25">
      <c r="B19" s="7" t="s">
        <v>149</v>
      </c>
      <c r="C19" s="7"/>
      <c r="D19" s="104">
        <v>3</v>
      </c>
      <c r="E19" s="141" t="s">
        <v>44</v>
      </c>
      <c r="F19" s="104"/>
      <c r="G19" s="141">
        <v>8</v>
      </c>
      <c r="H19" s="141">
        <v>2</v>
      </c>
      <c r="I19" s="104"/>
      <c r="J19" s="104">
        <v>11</v>
      </c>
      <c r="K19" s="141">
        <v>4</v>
      </c>
      <c r="L19" s="104"/>
      <c r="M19" s="104">
        <v>11</v>
      </c>
      <c r="N19" s="104">
        <v>10</v>
      </c>
      <c r="O19" s="104"/>
      <c r="P19" s="141">
        <v>2</v>
      </c>
      <c r="Q19" s="141" t="s">
        <v>44</v>
      </c>
      <c r="R19" s="7"/>
      <c r="S19" s="209">
        <v>51</v>
      </c>
    </row>
    <row r="20" spans="2:19" x14ac:dyDescent="0.25">
      <c r="B20" s="7" t="s">
        <v>150</v>
      </c>
      <c r="C20" s="7"/>
      <c r="D20" s="104">
        <v>3</v>
      </c>
      <c r="E20" s="104" t="s">
        <v>44</v>
      </c>
      <c r="F20" s="104"/>
      <c r="G20" s="104">
        <v>8</v>
      </c>
      <c r="H20" s="104">
        <v>2</v>
      </c>
      <c r="I20" s="104"/>
      <c r="J20" s="104">
        <v>11</v>
      </c>
      <c r="K20" s="104">
        <v>3</v>
      </c>
      <c r="L20" s="104"/>
      <c r="M20" s="104">
        <v>11</v>
      </c>
      <c r="N20" s="104">
        <v>11</v>
      </c>
      <c r="O20" s="104"/>
      <c r="P20" s="104">
        <v>2</v>
      </c>
      <c r="Q20" s="104" t="s">
        <v>44</v>
      </c>
      <c r="R20" s="7"/>
      <c r="S20" s="210">
        <v>51</v>
      </c>
    </row>
    <row r="21" spans="2:19" x14ac:dyDescent="0.25">
      <c r="B21" s="7" t="s">
        <v>151</v>
      </c>
      <c r="C21" s="7"/>
      <c r="D21" s="104">
        <v>3</v>
      </c>
      <c r="E21" s="104" t="s">
        <v>44</v>
      </c>
      <c r="F21" s="104"/>
      <c r="G21" s="104">
        <v>8</v>
      </c>
      <c r="H21" s="104">
        <v>2</v>
      </c>
      <c r="I21" s="104"/>
      <c r="J21" s="104">
        <v>10</v>
      </c>
      <c r="K21" s="104">
        <v>5</v>
      </c>
      <c r="L21" s="104"/>
      <c r="M21" s="104">
        <v>19</v>
      </c>
      <c r="N21" s="104">
        <v>12</v>
      </c>
      <c r="O21" s="104"/>
      <c r="P21" s="104">
        <v>2</v>
      </c>
      <c r="Q21" s="104" t="s">
        <v>44</v>
      </c>
      <c r="R21" s="7"/>
      <c r="S21" s="210">
        <v>61</v>
      </c>
    </row>
    <row r="22" spans="2:19" x14ac:dyDescent="0.25">
      <c r="B22" s="70" t="s">
        <v>148</v>
      </c>
      <c r="C22" s="157"/>
      <c r="D22" s="158">
        <v>3</v>
      </c>
      <c r="E22" s="159" t="s">
        <v>44</v>
      </c>
      <c r="F22" s="160"/>
      <c r="G22" s="159">
        <v>8</v>
      </c>
      <c r="H22" s="158">
        <v>2</v>
      </c>
      <c r="I22" s="158"/>
      <c r="J22" s="159">
        <v>11</v>
      </c>
      <c r="K22" s="159">
        <v>6</v>
      </c>
      <c r="L22" s="161"/>
      <c r="M22" s="158">
        <v>20</v>
      </c>
      <c r="N22" s="158">
        <v>11</v>
      </c>
      <c r="O22" s="161"/>
      <c r="P22" s="158">
        <v>2</v>
      </c>
      <c r="Q22" s="158" t="s">
        <v>44</v>
      </c>
      <c r="R22" s="162"/>
      <c r="S22" s="212">
        <v>63</v>
      </c>
    </row>
    <row r="23" spans="2:19" x14ac:dyDescent="0.25">
      <c r="B23" s="55"/>
      <c r="C23" s="163"/>
      <c r="D23" s="55"/>
      <c r="H23" s="55"/>
      <c r="I23" s="55"/>
      <c r="J23" s="55"/>
      <c r="L23" s="163"/>
      <c r="M23" s="55"/>
      <c r="N23" s="55"/>
      <c r="O23" s="163"/>
      <c r="P23" s="55"/>
      <c r="Q23" s="55"/>
      <c r="R23" s="163"/>
      <c r="S23" s="55"/>
    </row>
  </sheetData>
  <mergeCells count="5">
    <mergeCell ref="D4:E4"/>
    <mergeCell ref="G4:H4"/>
    <mergeCell ref="J4:K4"/>
    <mergeCell ref="M4:N4"/>
    <mergeCell ref="P4:Q4"/>
  </mergeCells>
  <hyperlinks>
    <hyperlink ref="U1" location="'Niveau d''études cap. hum.'!A1" display="Variable suivante"/>
    <hyperlink ref="U2" location="'Distribution d''âge'!A1" display="Variable précédente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R10"/>
  <sheetViews>
    <sheetView showGridLines="0" workbookViewId="0">
      <selection activeCell="R1" sqref="R1"/>
    </sheetView>
  </sheetViews>
  <sheetFormatPr baseColWidth="10" defaultRowHeight="15.75" x14ac:dyDescent="0.25"/>
  <cols>
    <col min="1" max="1" width="11" style="14"/>
    <col min="2" max="2" width="15" style="14" customWidth="1"/>
    <col min="3" max="3" width="1.875" style="14" customWidth="1"/>
    <col min="4" max="5" width="11" style="14"/>
    <col min="6" max="6" width="1.875" style="14" customWidth="1"/>
    <col min="7" max="8" width="11" style="14"/>
    <col min="9" max="9" width="1.875" style="14" customWidth="1"/>
    <col min="10" max="11" width="11" style="14"/>
    <col min="12" max="12" width="1.875" style="14" customWidth="1"/>
    <col min="13" max="14" width="11" style="14"/>
    <col min="15" max="15" width="1.875" style="14" customWidth="1"/>
    <col min="16" max="17" width="11" style="14"/>
    <col min="18" max="18" width="19" style="14" bestFit="1" customWidth="1"/>
    <col min="19" max="16384" width="11" style="14"/>
  </cols>
  <sheetData>
    <row r="1" spans="2:18" x14ac:dyDescent="0.25">
      <c r="R1" s="207" t="s">
        <v>428</v>
      </c>
    </row>
    <row r="2" spans="2:18" ht="18.75" x14ac:dyDescent="0.3">
      <c r="B2" s="13" t="s">
        <v>348</v>
      </c>
    </row>
    <row r="4" spans="2:18" x14ac:dyDescent="0.25">
      <c r="B4" s="165" t="s">
        <v>349</v>
      </c>
      <c r="C4" s="142"/>
      <c r="D4" s="226" t="s">
        <v>350</v>
      </c>
      <c r="E4" s="227"/>
      <c r="F4" s="144"/>
      <c r="G4" s="214" t="s">
        <v>351</v>
      </c>
      <c r="H4" s="215"/>
      <c r="I4" s="144"/>
      <c r="J4" s="214" t="s">
        <v>352</v>
      </c>
      <c r="K4" s="215"/>
      <c r="L4" s="144"/>
      <c r="M4" s="226" t="s">
        <v>353</v>
      </c>
      <c r="N4" s="227"/>
      <c r="O4" s="142"/>
      <c r="P4" s="166" t="s">
        <v>73</v>
      </c>
    </row>
    <row r="5" spans="2:18" x14ac:dyDescent="0.25">
      <c r="B5" s="169"/>
      <c r="C5" s="142"/>
      <c r="D5" s="147" t="s">
        <v>174</v>
      </c>
      <c r="E5" s="155" t="s">
        <v>175</v>
      </c>
      <c r="F5" s="144"/>
      <c r="G5" s="145" t="s">
        <v>174</v>
      </c>
      <c r="H5" s="143" t="s">
        <v>175</v>
      </c>
      <c r="I5" s="144"/>
      <c r="J5" s="145" t="s">
        <v>174</v>
      </c>
      <c r="K5" s="146" t="s">
        <v>175</v>
      </c>
      <c r="L5" s="144"/>
      <c r="M5" s="147" t="s">
        <v>174</v>
      </c>
      <c r="N5" s="155" t="s">
        <v>175</v>
      </c>
      <c r="O5" s="142"/>
      <c r="P5" s="49"/>
    </row>
    <row r="6" spans="2:18" x14ac:dyDescent="0.25">
      <c r="B6" s="164">
        <v>2017</v>
      </c>
      <c r="C6" s="7"/>
      <c r="D6" s="141">
        <v>3</v>
      </c>
      <c r="E6" s="141" t="s">
        <v>44</v>
      </c>
      <c r="F6" s="104"/>
      <c r="G6" s="104">
        <v>17</v>
      </c>
      <c r="H6" s="141">
        <v>9</v>
      </c>
      <c r="I6" s="104"/>
      <c r="J6" s="104">
        <v>1</v>
      </c>
      <c r="K6" s="104">
        <v>1</v>
      </c>
      <c r="L6" s="104"/>
      <c r="M6" s="141" t="s">
        <v>44</v>
      </c>
      <c r="N6" s="141" t="s">
        <v>44</v>
      </c>
      <c r="O6" s="7"/>
      <c r="P6" s="209">
        <v>31</v>
      </c>
    </row>
    <row r="7" spans="2:18" x14ac:dyDescent="0.25">
      <c r="B7" s="164">
        <v>2018</v>
      </c>
      <c r="C7" s="7"/>
      <c r="D7" s="104">
        <v>3</v>
      </c>
      <c r="E7" s="104" t="s">
        <v>44</v>
      </c>
      <c r="F7" s="104"/>
      <c r="G7" s="104">
        <v>20</v>
      </c>
      <c r="H7" s="104">
        <v>9</v>
      </c>
      <c r="I7" s="104"/>
      <c r="J7" s="104">
        <v>3</v>
      </c>
      <c r="K7" s="104">
        <v>2</v>
      </c>
      <c r="L7" s="104"/>
      <c r="M7" s="104">
        <v>1</v>
      </c>
      <c r="N7" s="104" t="s">
        <v>44</v>
      </c>
      <c r="O7" s="7"/>
      <c r="P7" s="210">
        <v>38</v>
      </c>
    </row>
    <row r="8" spans="2:18" x14ac:dyDescent="0.25">
      <c r="B8" s="164">
        <v>2019</v>
      </c>
      <c r="C8" s="7"/>
      <c r="D8" s="104">
        <v>4</v>
      </c>
      <c r="E8" s="104" t="s">
        <v>44</v>
      </c>
      <c r="F8" s="104"/>
      <c r="G8" s="104">
        <v>24</v>
      </c>
      <c r="H8" s="104">
        <v>10</v>
      </c>
      <c r="I8" s="104"/>
      <c r="J8" s="104">
        <v>2</v>
      </c>
      <c r="K8" s="104">
        <v>2</v>
      </c>
      <c r="L8" s="104"/>
      <c r="M8" s="104">
        <v>1</v>
      </c>
      <c r="N8" s="104" t="s">
        <v>44</v>
      </c>
      <c r="O8" s="7"/>
      <c r="P8" s="210">
        <v>43</v>
      </c>
    </row>
    <row r="9" spans="2:18" x14ac:dyDescent="0.25">
      <c r="B9" s="170">
        <v>2020</v>
      </c>
      <c r="D9" s="158">
        <v>3</v>
      </c>
      <c r="E9" s="158" t="s">
        <v>44</v>
      </c>
      <c r="F9" s="167"/>
      <c r="G9" s="158">
        <v>37</v>
      </c>
      <c r="H9" s="158">
        <v>17</v>
      </c>
      <c r="I9" s="167"/>
      <c r="J9" s="159">
        <v>2</v>
      </c>
      <c r="K9" s="158">
        <v>2</v>
      </c>
      <c r="L9" s="167"/>
      <c r="M9" s="159">
        <v>2</v>
      </c>
      <c r="N9" s="159" t="s">
        <v>44</v>
      </c>
      <c r="O9" s="168"/>
      <c r="P9" s="213">
        <v>63</v>
      </c>
    </row>
    <row r="10" spans="2:18" x14ac:dyDescent="0.25">
      <c r="B10" s="55"/>
      <c r="D10" s="55"/>
      <c r="E10" s="55"/>
      <c r="G10" s="55"/>
      <c r="H10" s="55"/>
      <c r="K10" s="55"/>
    </row>
  </sheetData>
  <mergeCells count="4">
    <mergeCell ref="D4:E4"/>
    <mergeCell ref="G4:H4"/>
    <mergeCell ref="J4:K4"/>
    <mergeCell ref="M4:N4"/>
  </mergeCells>
  <hyperlinks>
    <hyperlink ref="R1" location="'Effectif gén. trim.'!A1" display="Variable précédent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58"/>
  <sheetViews>
    <sheetView showGridLines="0" workbookViewId="0">
      <selection activeCell="H2" sqref="H2"/>
    </sheetView>
  </sheetViews>
  <sheetFormatPr baseColWidth="10" defaultRowHeight="15.75" x14ac:dyDescent="0.25"/>
  <cols>
    <col min="1" max="2" width="11" style="14"/>
    <col min="3" max="3" width="55.25" style="14" bestFit="1" customWidth="1"/>
    <col min="4" max="7" width="11" style="14"/>
    <col min="8" max="8" width="19" style="14" bestFit="1" customWidth="1"/>
    <col min="9" max="16384" width="11" style="14"/>
  </cols>
  <sheetData>
    <row r="1" spans="2:8" x14ac:dyDescent="0.25">
      <c r="H1" s="206" t="s">
        <v>427</v>
      </c>
    </row>
    <row r="2" spans="2:8" ht="18.75" x14ac:dyDescent="0.3">
      <c r="B2" s="13" t="s">
        <v>132</v>
      </c>
      <c r="H2" s="207" t="s">
        <v>428</v>
      </c>
    </row>
    <row r="4" spans="2:8" x14ac:dyDescent="0.25">
      <c r="B4" s="24" t="s">
        <v>45</v>
      </c>
      <c r="C4" s="28" t="s">
        <v>78</v>
      </c>
      <c r="D4" s="15">
        <v>2018</v>
      </c>
      <c r="E4" s="15">
        <v>2019</v>
      </c>
      <c r="F4" s="15">
        <v>2020</v>
      </c>
    </row>
    <row r="5" spans="2:8" x14ac:dyDescent="0.25">
      <c r="B5" s="7">
        <v>1</v>
      </c>
      <c r="C5" s="7" t="s">
        <v>79</v>
      </c>
      <c r="D5" s="8">
        <v>64</v>
      </c>
      <c r="E5" s="8">
        <v>64</v>
      </c>
      <c r="F5" s="10">
        <v>64</v>
      </c>
    </row>
    <row r="6" spans="2:8" x14ac:dyDescent="0.25">
      <c r="B6" s="7">
        <v>2</v>
      </c>
      <c r="C6" s="7" t="s">
        <v>80</v>
      </c>
      <c r="D6" s="8">
        <v>244</v>
      </c>
      <c r="E6" s="8">
        <v>246</v>
      </c>
      <c r="F6" s="10">
        <v>245</v>
      </c>
    </row>
    <row r="7" spans="2:8" x14ac:dyDescent="0.25">
      <c r="B7" s="7">
        <v>3</v>
      </c>
      <c r="C7" s="7" t="s">
        <v>81</v>
      </c>
      <c r="D7" s="8">
        <v>251</v>
      </c>
      <c r="E7" s="8">
        <v>252</v>
      </c>
      <c r="F7" s="10">
        <v>253</v>
      </c>
    </row>
    <row r="8" spans="2:8" x14ac:dyDescent="0.25">
      <c r="B8" s="7">
        <v>4</v>
      </c>
      <c r="C8" s="7" t="s">
        <v>82</v>
      </c>
      <c r="D8" s="8">
        <v>794</v>
      </c>
      <c r="E8" s="8">
        <v>757</v>
      </c>
      <c r="F8" s="10">
        <v>747</v>
      </c>
    </row>
    <row r="9" spans="2:8" x14ac:dyDescent="0.25">
      <c r="B9" s="7">
        <v>5</v>
      </c>
      <c r="C9" s="7" t="s">
        <v>83</v>
      </c>
      <c r="D9" s="8">
        <v>2626</v>
      </c>
      <c r="E9" s="8">
        <v>2718</v>
      </c>
      <c r="F9" s="10">
        <v>2732</v>
      </c>
    </row>
    <row r="10" spans="2:8" x14ac:dyDescent="0.25">
      <c r="B10" s="7">
        <v>6</v>
      </c>
      <c r="C10" s="7" t="s">
        <v>84</v>
      </c>
      <c r="D10" s="8">
        <v>6587</v>
      </c>
      <c r="E10" s="8">
        <v>6578</v>
      </c>
      <c r="F10" s="10">
        <v>6545</v>
      </c>
    </row>
    <row r="11" spans="2:8" x14ac:dyDescent="0.25">
      <c r="B11" s="7">
        <v>7</v>
      </c>
      <c r="C11" s="7" t="s">
        <v>85</v>
      </c>
      <c r="D11" s="8">
        <v>11741</v>
      </c>
      <c r="E11" s="8">
        <v>12282</v>
      </c>
      <c r="F11" s="10">
        <v>12272</v>
      </c>
    </row>
    <row r="12" spans="2:8" x14ac:dyDescent="0.25">
      <c r="B12" s="7">
        <v>8</v>
      </c>
      <c r="C12" s="7" t="s">
        <v>86</v>
      </c>
      <c r="D12" s="8">
        <v>111</v>
      </c>
      <c r="E12" s="8">
        <v>112</v>
      </c>
      <c r="F12" s="10">
        <v>114</v>
      </c>
    </row>
    <row r="13" spans="2:8" x14ac:dyDescent="0.25">
      <c r="B13" s="7">
        <v>9</v>
      </c>
      <c r="C13" s="7" t="s">
        <v>87</v>
      </c>
      <c r="D13" s="8">
        <v>2092</v>
      </c>
      <c r="E13" s="8">
        <v>2947</v>
      </c>
      <c r="F13" s="10">
        <v>2888</v>
      </c>
    </row>
    <row r="14" spans="2:8" x14ac:dyDescent="0.25">
      <c r="B14" s="7">
        <v>10</v>
      </c>
      <c r="C14" s="7" t="s">
        <v>88</v>
      </c>
      <c r="D14" s="8">
        <v>168</v>
      </c>
      <c r="E14" s="8">
        <v>167</v>
      </c>
      <c r="F14" s="10">
        <v>299</v>
      </c>
    </row>
    <row r="15" spans="2:8" x14ac:dyDescent="0.25">
      <c r="B15" s="7">
        <v>11</v>
      </c>
      <c r="C15" s="7" t="s">
        <v>89</v>
      </c>
      <c r="D15" s="8">
        <v>2079</v>
      </c>
      <c r="E15" s="8">
        <v>2127</v>
      </c>
      <c r="F15" s="10">
        <v>2124</v>
      </c>
    </row>
    <row r="16" spans="2:8" x14ac:dyDescent="0.25">
      <c r="B16" s="7">
        <v>12</v>
      </c>
      <c r="C16" s="7" t="s">
        <v>90</v>
      </c>
      <c r="D16" s="8">
        <v>42</v>
      </c>
      <c r="E16" s="8">
        <v>43</v>
      </c>
      <c r="F16" s="10">
        <v>57</v>
      </c>
    </row>
    <row r="17" spans="2:6" x14ac:dyDescent="0.25">
      <c r="B17" s="7">
        <v>13</v>
      </c>
      <c r="C17" s="7" t="s">
        <v>91</v>
      </c>
      <c r="D17" s="8">
        <v>441</v>
      </c>
      <c r="E17" s="8">
        <v>439</v>
      </c>
      <c r="F17" s="10">
        <v>432</v>
      </c>
    </row>
    <row r="18" spans="2:6" x14ac:dyDescent="0.25">
      <c r="B18" s="7">
        <v>14</v>
      </c>
      <c r="C18" s="7" t="s">
        <v>92</v>
      </c>
      <c r="D18" s="8">
        <v>155</v>
      </c>
      <c r="E18" s="8">
        <v>167</v>
      </c>
      <c r="F18" s="10">
        <v>170</v>
      </c>
    </row>
    <row r="19" spans="2:6" x14ac:dyDescent="0.25">
      <c r="B19" s="7">
        <v>15</v>
      </c>
      <c r="C19" s="7" t="s">
        <v>93</v>
      </c>
      <c r="D19" s="8">
        <v>69</v>
      </c>
      <c r="E19" s="8">
        <v>69</v>
      </c>
      <c r="F19" s="10">
        <v>68</v>
      </c>
    </row>
    <row r="20" spans="2:6" x14ac:dyDescent="0.25">
      <c r="B20" s="7">
        <v>16</v>
      </c>
      <c r="C20" s="7" t="s">
        <v>94</v>
      </c>
      <c r="D20" s="8">
        <v>1426</v>
      </c>
      <c r="E20" s="8">
        <v>1423</v>
      </c>
      <c r="F20" s="10">
        <v>1387</v>
      </c>
    </row>
    <row r="21" spans="2:6" x14ac:dyDescent="0.25">
      <c r="B21" s="7">
        <v>17</v>
      </c>
      <c r="C21" s="7" t="s">
        <v>95</v>
      </c>
      <c r="D21" s="8">
        <v>7745</v>
      </c>
      <c r="E21" s="8">
        <v>7733</v>
      </c>
      <c r="F21" s="10">
        <v>7732</v>
      </c>
    </row>
    <row r="22" spans="2:6" x14ac:dyDescent="0.25">
      <c r="B22" s="7">
        <v>18</v>
      </c>
      <c r="C22" s="7" t="s">
        <v>96</v>
      </c>
      <c r="D22" s="8">
        <v>3366</v>
      </c>
      <c r="E22" s="8">
        <v>3368</v>
      </c>
      <c r="F22" s="10">
        <v>3353</v>
      </c>
    </row>
    <row r="23" spans="2:6" x14ac:dyDescent="0.25">
      <c r="B23" s="7">
        <v>19</v>
      </c>
      <c r="C23" s="7" t="s">
        <v>97</v>
      </c>
      <c r="D23" s="8">
        <v>337</v>
      </c>
      <c r="E23" s="8">
        <v>335</v>
      </c>
      <c r="F23" s="10">
        <v>335</v>
      </c>
    </row>
    <row r="24" spans="2:6" x14ac:dyDescent="0.25">
      <c r="B24" s="7">
        <v>20</v>
      </c>
      <c r="C24" s="7" t="s">
        <v>98</v>
      </c>
      <c r="D24" s="8">
        <v>2291</v>
      </c>
      <c r="E24" s="8">
        <v>2354</v>
      </c>
      <c r="F24" s="10">
        <v>2354</v>
      </c>
    </row>
    <row r="25" spans="2:6" x14ac:dyDescent="0.25">
      <c r="B25" s="7">
        <v>21</v>
      </c>
      <c r="C25" s="7" t="s">
        <v>99</v>
      </c>
      <c r="D25" s="8">
        <v>1021</v>
      </c>
      <c r="E25" s="8">
        <v>1020</v>
      </c>
      <c r="F25" s="10">
        <v>997</v>
      </c>
    </row>
    <row r="26" spans="2:6" x14ac:dyDescent="0.25">
      <c r="B26" s="7">
        <v>22</v>
      </c>
      <c r="C26" s="7" t="s">
        <v>100</v>
      </c>
      <c r="D26" s="8">
        <v>1965</v>
      </c>
      <c r="E26" s="8">
        <v>1972</v>
      </c>
      <c r="F26" s="10">
        <v>1970</v>
      </c>
    </row>
    <row r="27" spans="2:6" x14ac:dyDescent="0.25">
      <c r="B27" s="7">
        <v>23</v>
      </c>
      <c r="C27" s="7" t="s">
        <v>101</v>
      </c>
      <c r="D27" s="8">
        <v>474</v>
      </c>
      <c r="E27" s="8">
        <v>488</v>
      </c>
      <c r="F27" s="10">
        <v>484</v>
      </c>
    </row>
    <row r="28" spans="2:6" x14ac:dyDescent="0.25">
      <c r="B28" s="7">
        <v>24</v>
      </c>
      <c r="C28" s="7" t="s">
        <v>102</v>
      </c>
      <c r="D28" s="8">
        <v>2570</v>
      </c>
      <c r="E28" s="8">
        <v>2593</v>
      </c>
      <c r="F28" s="10">
        <v>2585</v>
      </c>
    </row>
    <row r="29" spans="2:6" x14ac:dyDescent="0.25">
      <c r="B29" s="7">
        <v>25</v>
      </c>
      <c r="C29" s="7" t="s">
        <v>103</v>
      </c>
      <c r="D29" s="8">
        <v>11697</v>
      </c>
      <c r="E29" s="8">
        <v>17155</v>
      </c>
      <c r="F29" s="10">
        <v>17139</v>
      </c>
    </row>
    <row r="30" spans="2:6" x14ac:dyDescent="0.25">
      <c r="B30" s="7">
        <v>26</v>
      </c>
      <c r="C30" s="7" t="s">
        <v>104</v>
      </c>
      <c r="D30" s="8">
        <v>3555</v>
      </c>
      <c r="E30" s="8">
        <v>3580</v>
      </c>
      <c r="F30" s="10">
        <v>3576</v>
      </c>
    </row>
    <row r="31" spans="2:6" x14ac:dyDescent="0.25">
      <c r="B31" s="7">
        <v>27</v>
      </c>
      <c r="C31" s="7" t="s">
        <v>105</v>
      </c>
      <c r="D31" s="8">
        <v>712</v>
      </c>
      <c r="E31" s="8">
        <v>710</v>
      </c>
      <c r="F31" s="10">
        <v>708</v>
      </c>
    </row>
    <row r="32" spans="2:6" x14ac:dyDescent="0.25">
      <c r="B32" s="7">
        <v>28</v>
      </c>
      <c r="C32" s="7" t="s">
        <v>106</v>
      </c>
      <c r="D32" s="8">
        <v>182</v>
      </c>
      <c r="E32" s="8">
        <v>190</v>
      </c>
      <c r="F32" s="10">
        <v>208</v>
      </c>
    </row>
    <row r="33" spans="2:6" x14ac:dyDescent="0.25">
      <c r="B33" s="7">
        <v>29</v>
      </c>
      <c r="C33" s="7" t="s">
        <v>107</v>
      </c>
      <c r="D33" s="8">
        <v>2279</v>
      </c>
      <c r="E33" s="8">
        <v>2361</v>
      </c>
      <c r="F33" s="10">
        <v>2373</v>
      </c>
    </row>
    <row r="34" spans="2:6" x14ac:dyDescent="0.25">
      <c r="B34" s="7">
        <v>30</v>
      </c>
      <c r="C34" s="7" t="s">
        <v>108</v>
      </c>
      <c r="D34" s="8">
        <v>7104</v>
      </c>
      <c r="E34" s="8">
        <v>7101</v>
      </c>
      <c r="F34" s="10">
        <v>7093</v>
      </c>
    </row>
    <row r="35" spans="2:6" x14ac:dyDescent="0.25">
      <c r="B35" s="7">
        <v>31</v>
      </c>
      <c r="C35" s="7" t="s">
        <v>109</v>
      </c>
      <c r="D35" s="8">
        <v>184</v>
      </c>
      <c r="E35" s="8">
        <v>179</v>
      </c>
      <c r="F35" s="10">
        <v>179</v>
      </c>
    </row>
    <row r="36" spans="2:6" x14ac:dyDescent="0.25">
      <c r="B36" s="7">
        <v>32</v>
      </c>
      <c r="C36" s="7" t="s">
        <v>110</v>
      </c>
      <c r="D36" s="8">
        <v>22934</v>
      </c>
      <c r="E36" s="8">
        <v>22890</v>
      </c>
      <c r="F36" s="10">
        <v>23018</v>
      </c>
    </row>
    <row r="37" spans="2:6" x14ac:dyDescent="0.25">
      <c r="B37" s="7">
        <v>33</v>
      </c>
      <c r="C37" s="7" t="s">
        <v>111</v>
      </c>
      <c r="D37" s="8">
        <v>3567</v>
      </c>
      <c r="E37" s="8">
        <v>3569</v>
      </c>
      <c r="F37" s="10">
        <v>3562</v>
      </c>
    </row>
    <row r="38" spans="2:6" x14ac:dyDescent="0.25">
      <c r="B38" s="7">
        <v>34</v>
      </c>
      <c r="C38" s="7" t="s">
        <v>112</v>
      </c>
      <c r="D38" s="8">
        <v>4299</v>
      </c>
      <c r="E38" s="8">
        <v>4544</v>
      </c>
      <c r="F38" s="10">
        <v>4530</v>
      </c>
    </row>
    <row r="39" spans="2:6" x14ac:dyDescent="0.25">
      <c r="B39" s="7">
        <v>35</v>
      </c>
      <c r="C39" s="7" t="s">
        <v>113</v>
      </c>
      <c r="D39" s="8">
        <v>1760</v>
      </c>
      <c r="E39" s="8">
        <v>1761</v>
      </c>
      <c r="F39" s="10">
        <v>1770</v>
      </c>
    </row>
    <row r="40" spans="2:6" x14ac:dyDescent="0.25">
      <c r="B40" s="7">
        <v>36</v>
      </c>
      <c r="C40" s="7" t="s">
        <v>114</v>
      </c>
      <c r="D40" s="8">
        <v>508</v>
      </c>
      <c r="E40" s="8">
        <v>536</v>
      </c>
      <c r="F40" s="10">
        <v>552</v>
      </c>
    </row>
    <row r="41" spans="2:6" x14ac:dyDescent="0.25">
      <c r="B41" s="7">
        <v>37</v>
      </c>
      <c r="C41" s="7" t="s">
        <v>115</v>
      </c>
      <c r="D41" s="8">
        <v>141</v>
      </c>
      <c r="E41" s="8">
        <v>170</v>
      </c>
      <c r="F41" s="10">
        <v>170</v>
      </c>
    </row>
    <row r="42" spans="2:6" x14ac:dyDescent="0.25">
      <c r="B42" s="7">
        <v>38</v>
      </c>
      <c r="C42" s="7" t="s">
        <v>116</v>
      </c>
      <c r="D42" s="8">
        <v>729</v>
      </c>
      <c r="E42" s="8">
        <v>746</v>
      </c>
      <c r="F42" s="10">
        <v>738</v>
      </c>
    </row>
    <row r="43" spans="2:6" x14ac:dyDescent="0.25">
      <c r="B43" s="7">
        <v>39</v>
      </c>
      <c r="C43" s="7" t="s">
        <v>117</v>
      </c>
      <c r="D43" s="8">
        <v>629</v>
      </c>
      <c r="E43" s="8">
        <v>631</v>
      </c>
      <c r="F43" s="10">
        <v>629</v>
      </c>
    </row>
    <row r="44" spans="2:6" x14ac:dyDescent="0.25">
      <c r="B44" s="7">
        <v>40</v>
      </c>
      <c r="C44" s="7" t="s">
        <v>118</v>
      </c>
      <c r="D44" s="8">
        <v>240</v>
      </c>
      <c r="E44" s="8">
        <v>242</v>
      </c>
      <c r="F44" s="10">
        <v>269</v>
      </c>
    </row>
    <row r="45" spans="2:6" x14ac:dyDescent="0.25">
      <c r="B45" s="7">
        <v>41</v>
      </c>
      <c r="C45" s="7" t="s">
        <v>119</v>
      </c>
      <c r="D45" s="8">
        <v>124</v>
      </c>
      <c r="E45" s="8">
        <v>124</v>
      </c>
      <c r="F45" s="10">
        <v>131</v>
      </c>
    </row>
    <row r="46" spans="2:6" x14ac:dyDescent="0.25">
      <c r="B46" s="7">
        <v>42</v>
      </c>
      <c r="C46" s="7" t="s">
        <v>120</v>
      </c>
      <c r="D46" s="8">
        <v>263</v>
      </c>
      <c r="E46" s="8">
        <v>279</v>
      </c>
      <c r="F46" s="10">
        <v>278</v>
      </c>
    </row>
    <row r="47" spans="2:6" x14ac:dyDescent="0.25">
      <c r="B47" s="7">
        <v>43</v>
      </c>
      <c r="C47" s="7" t="s">
        <v>121</v>
      </c>
      <c r="D47" s="8">
        <v>170</v>
      </c>
      <c r="E47" s="8">
        <v>169</v>
      </c>
      <c r="F47" s="10">
        <v>169</v>
      </c>
    </row>
    <row r="48" spans="2:6" x14ac:dyDescent="0.25">
      <c r="B48" s="7">
        <v>44</v>
      </c>
      <c r="C48" s="7" t="s">
        <v>122</v>
      </c>
      <c r="D48" s="8">
        <v>58</v>
      </c>
      <c r="E48" s="8">
        <v>57</v>
      </c>
      <c r="F48" s="10">
        <v>57</v>
      </c>
    </row>
    <row r="49" spans="2:6" x14ac:dyDescent="0.25">
      <c r="B49" s="7">
        <v>45</v>
      </c>
      <c r="C49" s="7" t="s">
        <v>123</v>
      </c>
      <c r="D49" s="8">
        <v>433</v>
      </c>
      <c r="E49" s="8">
        <v>440</v>
      </c>
      <c r="F49" s="10">
        <v>478</v>
      </c>
    </row>
    <row r="50" spans="2:6" x14ac:dyDescent="0.25">
      <c r="B50" s="7">
        <v>46</v>
      </c>
      <c r="C50" s="7" t="s">
        <v>124</v>
      </c>
      <c r="D50" s="8">
        <v>66</v>
      </c>
      <c r="E50" s="8">
        <v>84</v>
      </c>
      <c r="F50" s="10">
        <v>83</v>
      </c>
    </row>
    <row r="51" spans="2:6" x14ac:dyDescent="0.25">
      <c r="B51" s="7">
        <v>47</v>
      </c>
      <c r="C51" s="7" t="s">
        <v>125</v>
      </c>
      <c r="D51" s="8">
        <v>1105</v>
      </c>
      <c r="E51" s="8">
        <v>1115</v>
      </c>
      <c r="F51" s="10">
        <v>1120</v>
      </c>
    </row>
    <row r="52" spans="2:6" x14ac:dyDescent="0.25">
      <c r="B52" s="7">
        <v>48</v>
      </c>
      <c r="C52" s="7" t="s">
        <v>126</v>
      </c>
      <c r="D52" s="8">
        <v>45894</v>
      </c>
      <c r="E52" s="8">
        <v>45833</v>
      </c>
      <c r="F52" s="10">
        <v>45739</v>
      </c>
    </row>
    <row r="53" spans="2:6" x14ac:dyDescent="0.25">
      <c r="B53" s="7">
        <v>49</v>
      </c>
      <c r="C53" s="7" t="s">
        <v>127</v>
      </c>
      <c r="D53" s="8">
        <v>496</v>
      </c>
      <c r="E53" s="8">
        <v>493</v>
      </c>
      <c r="F53" s="10">
        <v>493</v>
      </c>
    </row>
    <row r="54" spans="2:6" x14ac:dyDescent="0.25">
      <c r="B54" s="7">
        <v>50</v>
      </c>
      <c r="C54" s="7" t="s">
        <v>128</v>
      </c>
      <c r="D54" s="8">
        <v>1721</v>
      </c>
      <c r="E54" s="8">
        <v>1736</v>
      </c>
      <c r="F54" s="10">
        <v>1744</v>
      </c>
    </row>
    <row r="55" spans="2:6" x14ac:dyDescent="0.25">
      <c r="B55" s="7">
        <v>51</v>
      </c>
      <c r="C55" s="7" t="s">
        <v>129</v>
      </c>
      <c r="D55" s="8">
        <v>3365</v>
      </c>
      <c r="E55" s="8">
        <v>3407</v>
      </c>
      <c r="F55" s="10">
        <v>3423</v>
      </c>
    </row>
    <row r="56" spans="2:6" x14ac:dyDescent="0.25">
      <c r="B56" s="25">
        <v>52</v>
      </c>
      <c r="C56" s="26" t="s">
        <v>130</v>
      </c>
      <c r="D56" s="35">
        <v>1752</v>
      </c>
      <c r="E56" s="35">
        <v>1848</v>
      </c>
      <c r="F56" s="36">
        <v>1868</v>
      </c>
    </row>
    <row r="57" spans="2:6" x14ac:dyDescent="0.25">
      <c r="B57" s="31" t="s">
        <v>73</v>
      </c>
      <c r="C57" s="32"/>
      <c r="D57" s="37">
        <v>164626</v>
      </c>
      <c r="E57" s="37">
        <v>172204</v>
      </c>
      <c r="F57" s="38">
        <v>172304</v>
      </c>
    </row>
    <row r="58" spans="2:6" x14ac:dyDescent="0.25">
      <c r="B58" s="31" t="s">
        <v>43</v>
      </c>
      <c r="C58" s="39"/>
      <c r="D58" s="39" t="s">
        <v>44</v>
      </c>
      <c r="E58" s="37">
        <v>7578</v>
      </c>
      <c r="F58" s="40">
        <v>100</v>
      </c>
    </row>
  </sheetData>
  <hyperlinks>
    <hyperlink ref="H1" location="'Cotisants par grade'!A1" display="Variable suivante"/>
    <hyperlink ref="H2" location="'Cotisants par province'!A1" display="Variable précédente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16"/>
  <sheetViews>
    <sheetView showGridLines="0" workbookViewId="0">
      <selection activeCell="H2" sqref="H2"/>
    </sheetView>
  </sheetViews>
  <sheetFormatPr baseColWidth="10" defaultRowHeight="15.75" x14ac:dyDescent="0.25"/>
  <cols>
    <col min="1" max="7" width="11" style="14"/>
    <col min="8" max="8" width="19" style="14" bestFit="1" customWidth="1"/>
    <col min="9" max="16384" width="11" style="14"/>
  </cols>
  <sheetData>
    <row r="1" spans="2:8" x14ac:dyDescent="0.25">
      <c r="H1" s="206" t="s">
        <v>427</v>
      </c>
    </row>
    <row r="2" spans="2:8" ht="18.75" x14ac:dyDescent="0.3">
      <c r="B2" s="13" t="s">
        <v>131</v>
      </c>
      <c r="H2" s="207" t="s">
        <v>428</v>
      </c>
    </row>
    <row r="4" spans="2:8" x14ac:dyDescent="0.25">
      <c r="B4" s="24" t="s">
        <v>133</v>
      </c>
      <c r="C4" s="15">
        <v>2017</v>
      </c>
      <c r="D4" s="15">
        <v>2018</v>
      </c>
      <c r="E4" s="15">
        <v>2019</v>
      </c>
      <c r="F4" s="15">
        <v>2020</v>
      </c>
    </row>
    <row r="5" spans="2:8" x14ac:dyDescent="0.25">
      <c r="B5" s="7" t="s">
        <v>134</v>
      </c>
      <c r="C5" s="8">
        <v>65</v>
      </c>
      <c r="D5" s="8">
        <v>133</v>
      </c>
      <c r="E5" s="8">
        <v>386</v>
      </c>
      <c r="F5" s="10">
        <v>394</v>
      </c>
    </row>
    <row r="6" spans="2:8" x14ac:dyDescent="0.25">
      <c r="B6" s="7" t="s">
        <v>135</v>
      </c>
      <c r="C6" s="8">
        <v>5965</v>
      </c>
      <c r="D6" s="8">
        <v>5767</v>
      </c>
      <c r="E6" s="8">
        <v>6162</v>
      </c>
      <c r="F6" s="10">
        <v>6040</v>
      </c>
    </row>
    <row r="7" spans="2:8" x14ac:dyDescent="0.25">
      <c r="B7" s="7" t="s">
        <v>136</v>
      </c>
      <c r="C7" s="8">
        <v>5354</v>
      </c>
      <c r="D7" s="8">
        <v>5260</v>
      </c>
      <c r="E7" s="8">
        <v>6252</v>
      </c>
      <c r="F7" s="10">
        <v>6134</v>
      </c>
    </row>
    <row r="8" spans="2:8" x14ac:dyDescent="0.25">
      <c r="B8" s="7" t="s">
        <v>137</v>
      </c>
      <c r="C8" s="8">
        <v>13119</v>
      </c>
      <c r="D8" s="8">
        <v>12538</v>
      </c>
      <c r="E8" s="8">
        <v>14106</v>
      </c>
      <c r="F8" s="10">
        <v>13848</v>
      </c>
    </row>
    <row r="9" spans="2:8" x14ac:dyDescent="0.25">
      <c r="B9" s="7" t="s">
        <v>138</v>
      </c>
      <c r="C9" s="8">
        <v>26712</v>
      </c>
      <c r="D9" s="8">
        <v>26124</v>
      </c>
      <c r="E9" s="8">
        <v>28311</v>
      </c>
      <c r="F9" s="10">
        <v>29945</v>
      </c>
    </row>
    <row r="10" spans="2:8" x14ac:dyDescent="0.25">
      <c r="B10" s="7" t="s">
        <v>139</v>
      </c>
      <c r="C10" s="8">
        <v>27833</v>
      </c>
      <c r="D10" s="8">
        <v>28712</v>
      </c>
      <c r="E10" s="8">
        <v>29058</v>
      </c>
      <c r="F10" s="10">
        <v>29829</v>
      </c>
    </row>
    <row r="11" spans="2:8" x14ac:dyDescent="0.25">
      <c r="B11" s="7" t="s">
        <v>140</v>
      </c>
      <c r="C11" s="8">
        <v>40919</v>
      </c>
      <c r="D11" s="8">
        <v>39927</v>
      </c>
      <c r="E11" s="8">
        <v>40624</v>
      </c>
      <c r="F11" s="10">
        <v>39952</v>
      </c>
    </row>
    <row r="12" spans="2:8" x14ac:dyDescent="0.25">
      <c r="B12" s="7" t="s">
        <v>141</v>
      </c>
      <c r="C12" s="8">
        <v>24819</v>
      </c>
      <c r="D12" s="8">
        <v>25388</v>
      </c>
      <c r="E12" s="8">
        <v>26884</v>
      </c>
      <c r="F12" s="10">
        <v>26270</v>
      </c>
    </row>
    <row r="13" spans="2:8" x14ac:dyDescent="0.25">
      <c r="B13" s="7" t="s">
        <v>142</v>
      </c>
      <c r="C13" s="8">
        <v>13198</v>
      </c>
      <c r="D13" s="8">
        <v>12929</v>
      </c>
      <c r="E13" s="8">
        <v>12706</v>
      </c>
      <c r="F13" s="10">
        <v>12373</v>
      </c>
    </row>
    <row r="14" spans="2:8" x14ac:dyDescent="0.25">
      <c r="B14" s="7" t="s">
        <v>143</v>
      </c>
      <c r="C14" s="8">
        <v>5994</v>
      </c>
      <c r="D14" s="8">
        <v>5862</v>
      </c>
      <c r="E14" s="8">
        <v>5792</v>
      </c>
      <c r="F14" s="10">
        <v>5641</v>
      </c>
    </row>
    <row r="15" spans="2:8" x14ac:dyDescent="0.25">
      <c r="B15" s="25" t="s">
        <v>144</v>
      </c>
      <c r="C15" s="35">
        <v>2039</v>
      </c>
      <c r="D15" s="35">
        <v>1986</v>
      </c>
      <c r="E15" s="35">
        <v>1923</v>
      </c>
      <c r="F15" s="36">
        <v>1878</v>
      </c>
    </row>
    <row r="16" spans="2:8" x14ac:dyDescent="0.25">
      <c r="B16" s="31" t="s">
        <v>73</v>
      </c>
      <c r="C16" s="37">
        <v>166017</v>
      </c>
      <c r="D16" s="37">
        <v>164626</v>
      </c>
      <c r="E16" s="37">
        <v>172204</v>
      </c>
      <c r="F16" s="38">
        <v>172304</v>
      </c>
    </row>
  </sheetData>
  <hyperlinks>
    <hyperlink ref="H1" location="'Cot°. Trimestrielles'!A1" display="Variable suivante"/>
    <hyperlink ref="H2" location="'Cotisants Par Adm. Pub.'!A1" display="Variable précédent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workbookViewId="0">
      <selection activeCell="G2" sqref="G2"/>
    </sheetView>
  </sheetViews>
  <sheetFormatPr baseColWidth="10" defaultRowHeight="15.75" x14ac:dyDescent="0.25"/>
  <cols>
    <col min="1" max="1" width="11" style="14"/>
    <col min="2" max="2" width="11" style="14" customWidth="1"/>
    <col min="3" max="3" width="23" style="14" customWidth="1"/>
    <col min="4" max="4" width="22.125" style="14" customWidth="1"/>
    <col min="5" max="5" width="21.375" style="14" customWidth="1"/>
    <col min="6" max="6" width="11" style="14"/>
    <col min="7" max="7" width="19" style="14" bestFit="1" customWidth="1"/>
    <col min="8" max="16384" width="11" style="14"/>
  </cols>
  <sheetData>
    <row r="1" spans="1:7" x14ac:dyDescent="0.25">
      <c r="A1" s="23"/>
      <c r="G1" s="206" t="s">
        <v>427</v>
      </c>
    </row>
    <row r="2" spans="1:7" ht="18.75" x14ac:dyDescent="0.3">
      <c r="B2" s="13" t="s">
        <v>357</v>
      </c>
      <c r="G2" s="207" t="s">
        <v>428</v>
      </c>
    </row>
    <row r="3" spans="1:7" x14ac:dyDescent="0.25">
      <c r="A3" s="23"/>
    </row>
    <row r="4" spans="1:7" x14ac:dyDescent="0.25">
      <c r="A4" s="23"/>
      <c r="B4" s="24" t="s">
        <v>145</v>
      </c>
      <c r="C4" s="15" t="s">
        <v>146</v>
      </c>
      <c r="D4" s="15" t="s">
        <v>147</v>
      </c>
      <c r="E4" s="15" t="s">
        <v>73</v>
      </c>
    </row>
    <row r="5" spans="1:7" x14ac:dyDescent="0.25">
      <c r="B5" s="43">
        <v>2017</v>
      </c>
      <c r="C5" s="37">
        <v>1587061941</v>
      </c>
      <c r="D5" s="37" t="s">
        <v>44</v>
      </c>
      <c r="E5" s="37">
        <v>1587061941</v>
      </c>
    </row>
    <row r="6" spans="1:7" x14ac:dyDescent="0.25">
      <c r="B6" s="41" t="s">
        <v>148</v>
      </c>
      <c r="C6" s="42">
        <v>1587061941</v>
      </c>
      <c r="D6" s="42" t="s">
        <v>44</v>
      </c>
      <c r="E6" s="42">
        <v>1587061941</v>
      </c>
    </row>
    <row r="7" spans="1:7" x14ac:dyDescent="0.25">
      <c r="B7" s="43">
        <v>2018</v>
      </c>
      <c r="C7" s="37">
        <v>6299612435.75</v>
      </c>
      <c r="D7" s="37">
        <v>12601114944.25</v>
      </c>
      <c r="E7" s="37">
        <v>18900727380</v>
      </c>
    </row>
    <row r="8" spans="1:7" x14ac:dyDescent="0.25">
      <c r="B8" s="7" t="s">
        <v>149</v>
      </c>
      <c r="C8" s="8">
        <v>1569631142.1900001</v>
      </c>
      <c r="D8" s="8">
        <v>3139733220.8099999</v>
      </c>
      <c r="E8" s="8">
        <v>4709364363</v>
      </c>
    </row>
    <row r="9" spans="1:7" x14ac:dyDescent="0.25">
      <c r="B9" s="7" t="s">
        <v>150</v>
      </c>
      <c r="C9" s="8">
        <v>1571201524.1300001</v>
      </c>
      <c r="D9" s="8">
        <v>3142874455.8699999</v>
      </c>
      <c r="E9" s="8">
        <v>4714075980</v>
      </c>
    </row>
    <row r="10" spans="1:7" x14ac:dyDescent="0.25">
      <c r="B10" s="7" t="s">
        <v>151</v>
      </c>
      <c r="C10" s="8">
        <v>1578880972.1099999</v>
      </c>
      <c r="D10" s="8">
        <v>3158235655.8899999</v>
      </c>
      <c r="E10" s="8">
        <v>4737116628</v>
      </c>
    </row>
    <row r="11" spans="1:7" x14ac:dyDescent="0.25">
      <c r="B11" s="25" t="s">
        <v>148</v>
      </c>
      <c r="C11" s="35">
        <v>1579898797.3199999</v>
      </c>
      <c r="D11" s="35">
        <v>3160271611.6799998</v>
      </c>
      <c r="E11" s="35">
        <v>4740170409</v>
      </c>
    </row>
    <row r="12" spans="1:7" x14ac:dyDescent="0.25">
      <c r="B12" s="43">
        <v>2019</v>
      </c>
      <c r="C12" s="37">
        <v>8203693722</v>
      </c>
      <c r="D12" s="37">
        <v>16407387450</v>
      </c>
      <c r="E12" s="37">
        <v>24611081172</v>
      </c>
    </row>
    <row r="13" spans="1:7" x14ac:dyDescent="0.25">
      <c r="B13" s="7" t="s">
        <v>149</v>
      </c>
      <c r="C13" s="8">
        <v>1589470572</v>
      </c>
      <c r="D13" s="8">
        <v>3178941144</v>
      </c>
      <c r="E13" s="8">
        <v>4768411716</v>
      </c>
    </row>
    <row r="14" spans="1:7" x14ac:dyDescent="0.25">
      <c r="B14" s="7" t="s">
        <v>150</v>
      </c>
      <c r="C14" s="8">
        <v>2169708798</v>
      </c>
      <c r="D14" s="8">
        <v>4339417596</v>
      </c>
      <c r="E14" s="8">
        <v>6509126394</v>
      </c>
    </row>
    <row r="15" spans="1:7" x14ac:dyDescent="0.25">
      <c r="B15" s="7" t="s">
        <v>151</v>
      </c>
      <c r="C15" s="8">
        <v>2185610211</v>
      </c>
      <c r="D15" s="8">
        <v>4371220425</v>
      </c>
      <c r="E15" s="8">
        <v>6556830636</v>
      </c>
    </row>
    <row r="16" spans="1:7" x14ac:dyDescent="0.25">
      <c r="B16" s="25" t="s">
        <v>148</v>
      </c>
      <c r="C16" s="35">
        <v>2258904141</v>
      </c>
      <c r="D16" s="35">
        <v>4517808285</v>
      </c>
      <c r="E16" s="35">
        <v>6776712426</v>
      </c>
    </row>
    <row r="17" spans="2:7" x14ac:dyDescent="0.25">
      <c r="B17" s="43">
        <v>2020</v>
      </c>
      <c r="C17" s="38">
        <v>10839097813.23</v>
      </c>
      <c r="D17" s="38">
        <v>22471726597.459999</v>
      </c>
      <c r="E17" s="38">
        <v>33310824410.689999</v>
      </c>
      <c r="F17" s="175"/>
      <c r="G17" s="175"/>
    </row>
    <row r="18" spans="2:7" x14ac:dyDescent="0.25">
      <c r="B18" s="7" t="s">
        <v>149</v>
      </c>
      <c r="C18" s="8">
        <v>2514154221.6300001</v>
      </c>
      <c r="D18" s="8">
        <v>5028308443.2600002</v>
      </c>
      <c r="E18" s="8">
        <v>7542462664.8900003</v>
      </c>
    </row>
    <row r="19" spans="2:7" x14ac:dyDescent="0.25">
      <c r="B19" s="7" t="s">
        <v>150</v>
      </c>
      <c r="C19" s="8">
        <v>2777457960</v>
      </c>
      <c r="D19" s="8">
        <v>6348446891</v>
      </c>
      <c r="E19" s="8">
        <v>9125904851</v>
      </c>
    </row>
    <row r="20" spans="2:7" x14ac:dyDescent="0.25">
      <c r="B20" s="7" t="s">
        <v>151</v>
      </c>
      <c r="C20" s="8">
        <v>2777389270.7399998</v>
      </c>
      <c r="D20" s="8">
        <v>5554778541.4799995</v>
      </c>
      <c r="E20" s="8">
        <v>8332167812.2200003</v>
      </c>
    </row>
    <row r="21" spans="2:7" x14ac:dyDescent="0.25">
      <c r="B21" s="25" t="s">
        <v>148</v>
      </c>
      <c r="C21" s="35">
        <v>2770096360.8600001</v>
      </c>
      <c r="D21" s="35">
        <v>5540192721.7200003</v>
      </c>
      <c r="E21" s="35">
        <v>8310289082.5799999</v>
      </c>
    </row>
  </sheetData>
  <hyperlinks>
    <hyperlink ref="G1" location="'Cot°. par province'!A1" display="Variable suivante"/>
    <hyperlink ref="G2" location="'Cotisants par grade'!A1" display="Variable précédent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I32"/>
  <sheetViews>
    <sheetView showGridLines="0" workbookViewId="0"/>
  </sheetViews>
  <sheetFormatPr baseColWidth="10" defaultRowHeight="15.75" x14ac:dyDescent="0.25"/>
  <cols>
    <col min="1" max="2" width="11" style="14"/>
    <col min="3" max="3" width="12" style="14" bestFit="1" customWidth="1"/>
    <col min="4" max="6" width="14.875" style="14" bestFit="1" customWidth="1"/>
    <col min="7" max="7" width="13.875" style="14" bestFit="1" customWidth="1"/>
    <col min="8" max="8" width="11" style="14"/>
    <col min="9" max="9" width="19" style="14" bestFit="1" customWidth="1"/>
    <col min="10" max="16384" width="11" style="14"/>
  </cols>
  <sheetData>
    <row r="1" spans="2:9" x14ac:dyDescent="0.25">
      <c r="I1" s="206" t="s">
        <v>427</v>
      </c>
    </row>
    <row r="2" spans="2:9" ht="18.75" x14ac:dyDescent="0.3">
      <c r="B2" s="13" t="s">
        <v>358</v>
      </c>
      <c r="I2" s="207" t="s">
        <v>428</v>
      </c>
    </row>
    <row r="3" spans="2:9" x14ac:dyDescent="0.25">
      <c r="B3" s="214"/>
      <c r="C3" s="214"/>
      <c r="D3" s="214"/>
      <c r="E3" s="214"/>
      <c r="F3" s="214"/>
      <c r="G3" s="215"/>
    </row>
    <row r="4" spans="2:9" x14ac:dyDescent="0.25">
      <c r="B4" s="31" t="s">
        <v>45</v>
      </c>
      <c r="C4" s="49" t="s">
        <v>152</v>
      </c>
      <c r="D4" s="50" t="s">
        <v>153</v>
      </c>
      <c r="E4" s="50" t="s">
        <v>154</v>
      </c>
      <c r="F4" s="50" t="s">
        <v>73</v>
      </c>
      <c r="G4" s="39" t="s">
        <v>46</v>
      </c>
    </row>
    <row r="5" spans="2:9" x14ac:dyDescent="0.25">
      <c r="B5" s="44">
        <v>1</v>
      </c>
      <c r="C5" s="45" t="s">
        <v>47</v>
      </c>
      <c r="D5" s="46">
        <v>54322558.84577173</v>
      </c>
      <c r="E5" s="46">
        <v>108645117.69154352</v>
      </c>
      <c r="F5" s="172">
        <v>162967676.53731525</v>
      </c>
      <c r="G5" s="12">
        <v>4.8923339310980004E-3</v>
      </c>
    </row>
    <row r="6" spans="2:9" x14ac:dyDescent="0.25">
      <c r="B6" s="7">
        <v>2</v>
      </c>
      <c r="C6" s="7" t="s">
        <v>48</v>
      </c>
      <c r="D6" s="8">
        <v>723511644.32733226</v>
      </c>
      <c r="E6" s="8">
        <v>1447023288.654665</v>
      </c>
      <c r="F6" s="10">
        <v>2170534932.9819975</v>
      </c>
      <c r="G6" s="12">
        <v>6.5160048464149828E-2</v>
      </c>
    </row>
    <row r="7" spans="2:9" x14ac:dyDescent="0.25">
      <c r="B7" s="7">
        <v>3</v>
      </c>
      <c r="C7" s="7" t="s">
        <v>49</v>
      </c>
      <c r="D7" s="8">
        <v>475382530.09045947</v>
      </c>
      <c r="E7" s="8">
        <v>950765060.18091941</v>
      </c>
      <c r="F7" s="10">
        <v>1426147590.271379</v>
      </c>
      <c r="G7" s="12">
        <v>4.2813338171638765E-2</v>
      </c>
    </row>
    <row r="8" spans="2:9" x14ac:dyDescent="0.25">
      <c r="B8" s="7">
        <v>4</v>
      </c>
      <c r="C8" s="7" t="s">
        <v>50</v>
      </c>
      <c r="D8" s="8">
        <v>46561921.754206918</v>
      </c>
      <c r="E8" s="8">
        <v>93123843.508413866</v>
      </c>
      <c r="F8" s="10">
        <v>139685765.26262078</v>
      </c>
      <c r="G8" s="12">
        <v>4.1934046284892099E-3</v>
      </c>
    </row>
    <row r="9" spans="2:9" x14ac:dyDescent="0.25">
      <c r="B9" s="7">
        <v>5</v>
      </c>
      <c r="C9" s="7" t="s">
        <v>51</v>
      </c>
      <c r="D9" s="8">
        <v>111856117.92150038</v>
      </c>
      <c r="E9" s="8">
        <v>223712235.85300088</v>
      </c>
      <c r="F9" s="10">
        <v>335568353.77450126</v>
      </c>
      <c r="G9" s="12">
        <v>1.0073853160677432E-2</v>
      </c>
    </row>
    <row r="10" spans="2:9" x14ac:dyDescent="0.25">
      <c r="B10" s="7">
        <v>6</v>
      </c>
      <c r="C10" s="7" t="s">
        <v>52</v>
      </c>
      <c r="D10" s="8">
        <v>126420032.64652321</v>
      </c>
      <c r="E10" s="8">
        <v>252840065.28304648</v>
      </c>
      <c r="F10" s="10">
        <v>379260097.92956972</v>
      </c>
      <c r="G10" s="12">
        <v>1.1385491192098652E-2</v>
      </c>
    </row>
    <row r="11" spans="2:9" x14ac:dyDescent="0.25">
      <c r="B11" s="7">
        <v>7</v>
      </c>
      <c r="C11" s="7" t="s">
        <v>53</v>
      </c>
      <c r="D11" s="8">
        <v>148533382.56503236</v>
      </c>
      <c r="E11" s="8">
        <v>297066765.13006485</v>
      </c>
      <c r="F11" s="10">
        <v>445600147.69509721</v>
      </c>
      <c r="G11" s="12">
        <v>1.3377037511925486E-2</v>
      </c>
    </row>
    <row r="12" spans="2:9" x14ac:dyDescent="0.25">
      <c r="B12" s="7">
        <v>8</v>
      </c>
      <c r="C12" s="7" t="s">
        <v>54</v>
      </c>
      <c r="D12" s="8">
        <v>638019786.93424702</v>
      </c>
      <c r="E12" s="8">
        <v>1276039573.8684945</v>
      </c>
      <c r="F12" s="10">
        <v>1914059360.8027415</v>
      </c>
      <c r="G12" s="12">
        <v>5.7460582097989529E-2</v>
      </c>
    </row>
    <row r="13" spans="2:9" x14ac:dyDescent="0.25">
      <c r="B13" s="7">
        <v>9</v>
      </c>
      <c r="C13" s="7" t="s">
        <v>55</v>
      </c>
      <c r="D13" s="8">
        <v>724678400.98204195</v>
      </c>
      <c r="E13" s="8">
        <v>1449356801.9640846</v>
      </c>
      <c r="F13" s="10">
        <v>2174035202.9461265</v>
      </c>
      <c r="G13" s="12">
        <v>6.5265127519563551E-2</v>
      </c>
    </row>
    <row r="14" spans="2:9" x14ac:dyDescent="0.25">
      <c r="B14" s="7">
        <v>10</v>
      </c>
      <c r="C14" s="7" t="s">
        <v>56</v>
      </c>
      <c r="D14" s="8">
        <v>4644044115.2855396</v>
      </c>
      <c r="E14" s="8">
        <v>9288088230.5710831</v>
      </c>
      <c r="F14" s="10">
        <v>13932132345.856623</v>
      </c>
      <c r="G14" s="12">
        <v>0.41824639865056545</v>
      </c>
    </row>
    <row r="15" spans="2:9" x14ac:dyDescent="0.25">
      <c r="B15" s="7">
        <v>11</v>
      </c>
      <c r="C15" s="7" t="s">
        <v>57</v>
      </c>
      <c r="D15" s="8">
        <v>882375373.57856119</v>
      </c>
      <c r="E15" s="8">
        <v>1764750747.1571231</v>
      </c>
      <c r="F15" s="10">
        <v>2647126120.7356844</v>
      </c>
      <c r="G15" s="12">
        <v>7.9467445419494992E-2</v>
      </c>
    </row>
    <row r="16" spans="2:9" x14ac:dyDescent="0.25">
      <c r="B16" s="7">
        <v>12</v>
      </c>
      <c r="C16" s="7" t="s">
        <v>58</v>
      </c>
      <c r="D16" s="8">
        <v>197237641.50075397</v>
      </c>
      <c r="E16" s="8">
        <v>394475283.00150812</v>
      </c>
      <c r="F16" s="10">
        <v>591712924.50226212</v>
      </c>
      <c r="G16" s="12">
        <v>1.7763382773324392E-2</v>
      </c>
    </row>
    <row r="17" spans="2:7" x14ac:dyDescent="0.25">
      <c r="B17" s="7">
        <v>13</v>
      </c>
      <c r="C17" s="7" t="s">
        <v>59</v>
      </c>
      <c r="D17" s="8">
        <v>502273689.81596804</v>
      </c>
      <c r="E17" s="8">
        <v>1004547379.6219364</v>
      </c>
      <c r="F17" s="10">
        <v>1506821069.4379044</v>
      </c>
      <c r="G17" s="12">
        <v>4.5235177936751622E-2</v>
      </c>
    </row>
    <row r="18" spans="2:7" x14ac:dyDescent="0.25">
      <c r="B18" s="7">
        <v>14</v>
      </c>
      <c r="C18" s="7" t="s">
        <v>60</v>
      </c>
      <c r="D18" s="8">
        <v>78239084.038370773</v>
      </c>
      <c r="E18" s="8">
        <v>156478168.07674164</v>
      </c>
      <c r="F18" s="10">
        <v>234717252.11511242</v>
      </c>
      <c r="G18" s="12">
        <v>7.0462756856812352E-3</v>
      </c>
    </row>
    <row r="19" spans="2:7" x14ac:dyDescent="0.25">
      <c r="B19" s="7">
        <v>15</v>
      </c>
      <c r="C19" s="7" t="s">
        <v>61</v>
      </c>
      <c r="D19" s="8">
        <v>49207472.387176901</v>
      </c>
      <c r="E19" s="8">
        <v>98414944.764353842</v>
      </c>
      <c r="F19" s="10">
        <v>147622417.15153074</v>
      </c>
      <c r="G19" s="12">
        <v>4.4316650747350432E-3</v>
      </c>
    </row>
    <row r="20" spans="2:7" x14ac:dyDescent="0.25">
      <c r="B20" s="7">
        <v>16</v>
      </c>
      <c r="C20" s="7" t="s">
        <v>62</v>
      </c>
      <c r="D20" s="8">
        <v>208165802.37111542</v>
      </c>
      <c r="E20" s="8">
        <v>416331604.752231</v>
      </c>
      <c r="F20" s="10">
        <v>624497407.12334645</v>
      </c>
      <c r="G20" s="12">
        <v>1.8747581849782955E-2</v>
      </c>
    </row>
    <row r="21" spans="2:7" x14ac:dyDescent="0.25">
      <c r="B21" s="7">
        <v>17</v>
      </c>
      <c r="C21" s="7" t="s">
        <v>63</v>
      </c>
      <c r="D21" s="8">
        <v>174574728.45903838</v>
      </c>
      <c r="E21" s="8">
        <v>349149456.91807687</v>
      </c>
      <c r="F21" s="10">
        <v>523724185.37711525</v>
      </c>
      <c r="G21" s="12">
        <v>1.5722342350941217E-2</v>
      </c>
    </row>
    <row r="22" spans="2:7" x14ac:dyDescent="0.25">
      <c r="B22" s="7">
        <v>18</v>
      </c>
      <c r="C22" s="7" t="s">
        <v>64</v>
      </c>
      <c r="D22" s="8">
        <v>31390239.431615844</v>
      </c>
      <c r="E22" s="8">
        <v>62780478.863231719</v>
      </c>
      <c r="F22" s="10">
        <v>94170718.294847563</v>
      </c>
      <c r="G22" s="12">
        <v>2.8270305512041998E-3</v>
      </c>
    </row>
    <row r="23" spans="2:7" x14ac:dyDescent="0.25">
      <c r="B23" s="7">
        <v>19</v>
      </c>
      <c r="C23" s="7" t="s">
        <v>65</v>
      </c>
      <c r="D23" s="8">
        <v>397841088.73343414</v>
      </c>
      <c r="E23" s="8">
        <v>795682177.46686864</v>
      </c>
      <c r="F23" s="10">
        <v>1193523266.2003028</v>
      </c>
      <c r="G23" s="12">
        <v>3.5829892754528248E-2</v>
      </c>
    </row>
    <row r="24" spans="2:7" x14ac:dyDescent="0.25">
      <c r="B24" s="7">
        <v>20</v>
      </c>
      <c r="C24" s="7" t="s">
        <v>66</v>
      </c>
      <c r="D24" s="8">
        <v>37329042.188701108</v>
      </c>
      <c r="E24" s="8">
        <v>74658084.377402246</v>
      </c>
      <c r="F24" s="10">
        <v>111987126.56610335</v>
      </c>
      <c r="G24" s="12">
        <v>3.3618839685676219E-3</v>
      </c>
    </row>
    <row r="25" spans="2:7" x14ac:dyDescent="0.25">
      <c r="B25" s="7">
        <v>21</v>
      </c>
      <c r="C25" s="7" t="s">
        <v>67</v>
      </c>
      <c r="D25" s="8">
        <v>93219932.153761208</v>
      </c>
      <c r="E25" s="8">
        <v>186439864.30752248</v>
      </c>
      <c r="F25" s="10">
        <v>279659796.46128368</v>
      </c>
      <c r="G25" s="12">
        <v>8.3954630787057959E-3</v>
      </c>
    </row>
    <row r="26" spans="2:7" x14ac:dyDescent="0.25">
      <c r="B26" s="7">
        <v>22</v>
      </c>
      <c r="C26" s="7" t="s">
        <v>68</v>
      </c>
      <c r="D26" s="8">
        <v>273520802.01816034</v>
      </c>
      <c r="E26" s="8">
        <v>547041604.03632092</v>
      </c>
      <c r="F26" s="10">
        <v>820562406.05448127</v>
      </c>
      <c r="G26" s="12">
        <v>2.4633506392321605E-2</v>
      </c>
    </row>
    <row r="27" spans="2:7" x14ac:dyDescent="0.25">
      <c r="B27" s="7">
        <v>23</v>
      </c>
      <c r="C27" s="7" t="s">
        <v>69</v>
      </c>
      <c r="D27" s="8">
        <v>43630603.104606964</v>
      </c>
      <c r="E27" s="8">
        <v>87261206.209213972</v>
      </c>
      <c r="F27" s="10">
        <v>130891809.31382093</v>
      </c>
      <c r="G27" s="12">
        <v>3.9294076814195035E-3</v>
      </c>
    </row>
    <row r="28" spans="2:7" x14ac:dyDescent="0.25">
      <c r="B28" s="7">
        <v>24</v>
      </c>
      <c r="C28" s="7" t="s">
        <v>70</v>
      </c>
      <c r="D28" s="8">
        <v>92698060.216601104</v>
      </c>
      <c r="E28" s="8">
        <v>185396120.42320231</v>
      </c>
      <c r="F28" s="10">
        <v>278094180.63980341</v>
      </c>
      <c r="G28" s="12">
        <v>8.348462866337069E-3</v>
      </c>
    </row>
    <row r="29" spans="2:7" x14ac:dyDescent="0.25">
      <c r="B29" s="7">
        <v>25</v>
      </c>
      <c r="C29" s="7" t="s">
        <v>71</v>
      </c>
      <c r="D29" s="8">
        <v>279555149.97536075</v>
      </c>
      <c r="E29" s="8">
        <v>559110299.95072174</v>
      </c>
      <c r="F29" s="10">
        <v>838665449.92608249</v>
      </c>
      <c r="G29" s="12">
        <v>2.5176964688291795E-2</v>
      </c>
    </row>
    <row r="30" spans="2:7" x14ac:dyDescent="0.25">
      <c r="B30" s="51">
        <v>26</v>
      </c>
      <c r="C30" s="52" t="s">
        <v>72</v>
      </c>
      <c r="D30" s="137">
        <v>69018935.580782652</v>
      </c>
      <c r="E30" s="8">
        <v>138037871.16156501</v>
      </c>
      <c r="F30" s="10">
        <v>207056806.74234766</v>
      </c>
      <c r="G30" s="171">
        <v>6.2159015997165614E-3</v>
      </c>
    </row>
    <row r="31" spans="2:7" x14ac:dyDescent="0.25">
      <c r="B31" s="216" t="s">
        <v>73</v>
      </c>
      <c r="C31" s="217"/>
      <c r="D31" s="54">
        <v>11103608136.90666</v>
      </c>
      <c r="E31" s="37">
        <v>22207216273.793335</v>
      </c>
      <c r="F31" s="38">
        <v>33310824410.700008</v>
      </c>
      <c r="G31" s="34">
        <v>0.99999999999999956</v>
      </c>
    </row>
    <row r="32" spans="2:7" x14ac:dyDescent="0.25">
      <c r="D32" s="55"/>
      <c r="E32" s="55"/>
      <c r="F32" s="55"/>
      <c r="G32" s="56"/>
    </row>
  </sheetData>
  <mergeCells count="2">
    <mergeCell ref="B3:G3"/>
    <mergeCell ref="B31:C31"/>
  </mergeCells>
  <hyperlinks>
    <hyperlink ref="I1" location="'Cot°. par grade'!A1" display="Variable suivante"/>
    <hyperlink ref="I2" location="'Cot°. Trimestrielles'!A1" display="Variable précédente"/>
  </hyperlink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I19"/>
  <sheetViews>
    <sheetView showGridLines="0" workbookViewId="0"/>
  </sheetViews>
  <sheetFormatPr baseColWidth="10" defaultRowHeight="15.75" x14ac:dyDescent="0.25"/>
  <cols>
    <col min="1" max="2" width="11" style="14"/>
    <col min="3" max="3" width="17" style="14" bestFit="1" customWidth="1"/>
    <col min="4" max="4" width="15" style="14" bestFit="1" customWidth="1"/>
    <col min="5" max="6" width="16" style="14" bestFit="1" customWidth="1"/>
    <col min="7" max="7" width="13.375" style="14" bestFit="1" customWidth="1"/>
    <col min="8" max="8" width="11" style="14"/>
    <col min="9" max="9" width="19" style="14" bestFit="1" customWidth="1"/>
    <col min="10" max="16384" width="11" style="14"/>
  </cols>
  <sheetData>
    <row r="1" spans="2:9" x14ac:dyDescent="0.25">
      <c r="I1" s="206" t="s">
        <v>427</v>
      </c>
    </row>
    <row r="2" spans="2:9" ht="18.75" x14ac:dyDescent="0.3">
      <c r="B2" s="13" t="s">
        <v>359</v>
      </c>
      <c r="I2" s="207" t="s">
        <v>428</v>
      </c>
    </row>
    <row r="3" spans="2:9" x14ac:dyDescent="0.25">
      <c r="B3" s="218"/>
      <c r="C3" s="218"/>
      <c r="D3" s="218"/>
      <c r="E3" s="218"/>
      <c r="F3" s="218"/>
      <c r="G3" s="218"/>
    </row>
    <row r="4" spans="2:9" x14ac:dyDescent="0.25">
      <c r="B4" s="53" t="s">
        <v>133</v>
      </c>
      <c r="C4" s="39" t="s">
        <v>155</v>
      </c>
      <c r="D4" s="39" t="s">
        <v>156</v>
      </c>
      <c r="E4" s="39" t="s">
        <v>157</v>
      </c>
      <c r="F4" s="50" t="s">
        <v>73</v>
      </c>
      <c r="G4" s="50" t="s">
        <v>46</v>
      </c>
    </row>
    <row r="5" spans="2:9" x14ac:dyDescent="0.25">
      <c r="B5" s="44" t="s">
        <v>134</v>
      </c>
      <c r="C5" s="8">
        <v>1668036435.88392</v>
      </c>
      <c r="D5" s="8">
        <v>50041093.076517597</v>
      </c>
      <c r="E5" s="8">
        <v>100082186.15303519</v>
      </c>
      <c r="F5" s="172">
        <v>150123279.22955281</v>
      </c>
      <c r="G5" s="60">
        <v>4.5067416338508796E-3</v>
      </c>
    </row>
    <row r="6" spans="2:9" x14ac:dyDescent="0.25">
      <c r="B6" s="7" t="s">
        <v>135</v>
      </c>
      <c r="C6" s="8">
        <v>14043203433.254101</v>
      </c>
      <c r="D6" s="8">
        <v>421296102.99762303</v>
      </c>
      <c r="E6" s="8">
        <v>842592205.99524605</v>
      </c>
      <c r="F6" s="173">
        <v>1263888308.9928691</v>
      </c>
      <c r="G6" s="12">
        <v>3.7942270458706087E-2</v>
      </c>
    </row>
    <row r="7" spans="2:9" x14ac:dyDescent="0.25">
      <c r="B7" s="7" t="s">
        <v>136</v>
      </c>
      <c r="C7" s="8">
        <v>13926029510.6187</v>
      </c>
      <c r="D7" s="8">
        <v>417780885.31856096</v>
      </c>
      <c r="E7" s="8">
        <v>835561770.63712192</v>
      </c>
      <c r="F7" s="173">
        <v>1253342655.9556828</v>
      </c>
      <c r="G7" s="12">
        <v>3.7625687089073184E-2</v>
      </c>
    </row>
    <row r="8" spans="2:9" x14ac:dyDescent="0.25">
      <c r="B8" s="7" t="s">
        <v>137</v>
      </c>
      <c r="C8" s="8">
        <v>31047408757.2645</v>
      </c>
      <c r="D8" s="8">
        <v>931422262.71793497</v>
      </c>
      <c r="E8" s="8">
        <v>1862844525.4358699</v>
      </c>
      <c r="F8" s="173">
        <v>2794266788.1538048</v>
      </c>
      <c r="G8" s="12">
        <v>8.3884648236357592E-2</v>
      </c>
    </row>
    <row r="9" spans="2:9" x14ac:dyDescent="0.25">
      <c r="B9" s="7" t="s">
        <v>138</v>
      </c>
      <c r="C9" s="8">
        <v>65059388967.318604</v>
      </c>
      <c r="D9" s="8">
        <v>1951781669.019558</v>
      </c>
      <c r="E9" s="8">
        <v>3903563338.0391159</v>
      </c>
      <c r="F9" s="173">
        <v>5855345007.0586739</v>
      </c>
      <c r="G9" s="12">
        <v>0.17577904812165485</v>
      </c>
    </row>
    <row r="10" spans="2:9" x14ac:dyDescent="0.25">
      <c r="B10" s="7" t="s">
        <v>139</v>
      </c>
      <c r="C10" s="8">
        <v>64272136807.819199</v>
      </c>
      <c r="D10" s="8">
        <v>1928164104.234576</v>
      </c>
      <c r="E10" s="8">
        <v>3856328208.469152</v>
      </c>
      <c r="F10" s="173">
        <v>5784492312.7037277</v>
      </c>
      <c r="G10" s="12">
        <v>0.17365203098508084</v>
      </c>
    </row>
    <row r="11" spans="2:9" x14ac:dyDescent="0.25">
      <c r="B11" s="7" t="s">
        <v>140</v>
      </c>
      <c r="C11" s="8">
        <v>84805889765.734604</v>
      </c>
      <c r="D11" s="8">
        <v>2544176692.9720378</v>
      </c>
      <c r="E11" s="8">
        <v>5088353385.9440756</v>
      </c>
      <c r="F11" s="173">
        <v>7632530078.9161129</v>
      </c>
      <c r="G11" s="12">
        <v>0.2291306268741492</v>
      </c>
    </row>
    <row r="12" spans="2:9" x14ac:dyDescent="0.25">
      <c r="B12" s="7" t="s">
        <v>141</v>
      </c>
      <c r="C12" s="8">
        <v>55656895803.634598</v>
      </c>
      <c r="D12" s="8">
        <v>1669706874.1090379</v>
      </c>
      <c r="E12" s="8">
        <v>3339413748.2180758</v>
      </c>
      <c r="F12" s="173">
        <v>5009120622.3271141</v>
      </c>
      <c r="G12" s="12">
        <v>0.15037516215658722</v>
      </c>
    </row>
    <row r="13" spans="2:9" x14ac:dyDescent="0.25">
      <c r="B13" s="7" t="s">
        <v>142</v>
      </c>
      <c r="C13" s="8">
        <v>24864826649.742901</v>
      </c>
      <c r="D13" s="8">
        <v>745944799.49228704</v>
      </c>
      <c r="E13" s="8">
        <v>1491889598.9845741</v>
      </c>
      <c r="F13" s="173">
        <v>2237834398.476861</v>
      </c>
      <c r="G13" s="12">
        <v>6.7180396704883183E-2</v>
      </c>
    </row>
    <row r="14" spans="2:9" x14ac:dyDescent="0.25">
      <c r="B14" s="7" t="s">
        <v>143</v>
      </c>
      <c r="C14" s="8">
        <v>11239571643.272301</v>
      </c>
      <c r="D14" s="8">
        <v>337187149.29816902</v>
      </c>
      <c r="E14" s="8">
        <v>674374298.59633803</v>
      </c>
      <c r="F14" s="173">
        <v>1011561447.8945071</v>
      </c>
      <c r="G14" s="12">
        <v>3.0367349526476441E-2</v>
      </c>
    </row>
    <row r="15" spans="2:9" x14ac:dyDescent="0.25">
      <c r="B15" s="61" t="s">
        <v>144</v>
      </c>
      <c r="C15" s="8">
        <v>3536883455.3455701</v>
      </c>
      <c r="D15" s="8">
        <v>106106503.6603671</v>
      </c>
      <c r="E15" s="8">
        <v>212213007.3207342</v>
      </c>
      <c r="F15" s="173">
        <v>318319510.98110127</v>
      </c>
      <c r="G15" s="12">
        <v>9.5560382131805524E-3</v>
      </c>
    </row>
    <row r="16" spans="2:9" x14ac:dyDescent="0.25">
      <c r="B16" s="62" t="s">
        <v>73</v>
      </c>
      <c r="C16" s="37">
        <v>370120271229.88898</v>
      </c>
      <c r="D16" s="37">
        <v>11103608136.896669</v>
      </c>
      <c r="E16" s="37">
        <v>22207216273.793339</v>
      </c>
      <c r="F16" s="174">
        <v>33310824410.690006</v>
      </c>
      <c r="G16" s="133">
        <v>1</v>
      </c>
    </row>
    <row r="17" spans="2:7" x14ac:dyDescent="0.25">
      <c r="B17" s="55"/>
      <c r="D17" s="55"/>
      <c r="E17" s="55"/>
      <c r="G17" s="55"/>
    </row>
    <row r="18" spans="2:7" x14ac:dyDescent="0.25">
      <c r="F18"/>
    </row>
    <row r="19" spans="2:7" x14ac:dyDescent="0.25">
      <c r="F19"/>
    </row>
  </sheetData>
  <mergeCells count="1">
    <mergeCell ref="B3:G3"/>
  </mergeCells>
  <hyperlinks>
    <hyperlink ref="I1" location="'Cot°. par Adm. Pub.'!A1" display="Variable suivante"/>
    <hyperlink ref="I2" location="'Cot°. par province'!A1" display="Variable précédent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1</vt:i4>
      </vt:variant>
    </vt:vector>
  </HeadingPairs>
  <TitlesOfParts>
    <vt:vector size="45" baseType="lpstr">
      <vt:lpstr>Sommaire</vt:lpstr>
      <vt:lpstr>Signes, sigles et abbreviations</vt:lpstr>
      <vt:lpstr>Cotisants</vt:lpstr>
      <vt:lpstr>Cotisants par province</vt:lpstr>
      <vt:lpstr>Cotisants Par Adm. Pub.</vt:lpstr>
      <vt:lpstr>Cotisants par grade</vt:lpstr>
      <vt:lpstr>Cot°. Trimestrielles</vt:lpstr>
      <vt:lpstr>Cot°. par province</vt:lpstr>
      <vt:lpstr>Cot°. par grade</vt:lpstr>
      <vt:lpstr>Cot°. par Adm. Pub.</vt:lpstr>
      <vt:lpstr>Cotisants imm.</vt:lpstr>
      <vt:lpstr>Cotisants imm. par âge et sexe</vt:lpstr>
      <vt:lpstr>Cot. imm. par prov. et sexe</vt:lpstr>
      <vt:lpstr>Rapport démographique</vt:lpstr>
      <vt:lpstr>Utilisateurs COTIZAPP</vt:lpstr>
      <vt:lpstr>Retraités payés</vt:lpstr>
      <vt:lpstr>Retraités payés par grade</vt:lpstr>
      <vt:lpstr>Bénéficiaires des prestations</vt:lpstr>
      <vt:lpstr>Retr. payés par Adm. Pub.</vt:lpstr>
      <vt:lpstr>Béné. de pension de survie</vt:lpstr>
      <vt:lpstr>Retr. payés par âge et sexe</vt:lpstr>
      <vt:lpstr>Prestations servies</vt:lpstr>
      <vt:lpstr>Age et pension de Retr. moyens</vt:lpstr>
      <vt:lpstr>Pension de Retr. tot. par sexe</vt:lpstr>
      <vt:lpstr>Pension de Retr. tot. par grade</vt:lpstr>
      <vt:lpstr>Pensions de Retr. par Adm. pub.</vt:lpstr>
      <vt:lpstr>Pensions de Retr. mensuelles</vt:lpstr>
      <vt:lpstr>Ancien. moy. par grade retr.</vt:lpstr>
      <vt:lpstr>Rente surv. mens. (retr. déc.)</vt:lpstr>
      <vt:lpstr>Rente surv. mens. (actif déc.)</vt:lpstr>
      <vt:lpstr>Rente surv. mens. total</vt:lpstr>
      <vt:lpstr>Nbr. d'enfants par retr.</vt:lpstr>
      <vt:lpstr>Compte de résultats</vt:lpstr>
      <vt:lpstr>Bilan</vt:lpstr>
      <vt:lpstr>Indicateurs de performance</vt:lpstr>
      <vt:lpstr>Revenus</vt:lpstr>
      <vt:lpstr>Charges</vt:lpstr>
      <vt:lpstr>Résulat net après impôt</vt:lpstr>
      <vt:lpstr>Dépôts à terme</vt:lpstr>
      <vt:lpstr>Indicateurs RH</vt:lpstr>
      <vt:lpstr>Effectif général</vt:lpstr>
      <vt:lpstr>Distribution d'âge</vt:lpstr>
      <vt:lpstr>Effectif gén. trim.</vt:lpstr>
      <vt:lpstr>Niveau d'études cap. hum.</vt:lpstr>
      <vt:lpstr>'Signes, sigles et abbreviations'!_Toc69999622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MPANYA KANGODIE</dc:creator>
  <cp:lastModifiedBy>Joseph MPANYA KANGODIE</cp:lastModifiedBy>
  <cp:lastPrinted>2021-03-16T14:19:27Z</cp:lastPrinted>
  <dcterms:created xsi:type="dcterms:W3CDTF">2021-03-16T14:05:45Z</dcterms:created>
  <dcterms:modified xsi:type="dcterms:W3CDTF">2021-06-13T17:41:57Z</dcterms:modified>
</cp:coreProperties>
</file>